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255" windowWidth="19440" windowHeight="7815"/>
  </bookViews>
  <sheets>
    <sheet name="ENERO 2020" sheetId="1" r:id="rId1"/>
    <sheet name="FEBRERO2020" sheetId="2" r:id="rId2"/>
    <sheet name="MARZO2020" sheetId="3" r:id="rId3"/>
    <sheet name="ABRIL2020" sheetId="4" r:id="rId4"/>
    <sheet name="MAYO2020" sheetId="5" r:id="rId5"/>
    <sheet name="JUNIO2020" sheetId="6" r:id="rId6"/>
    <sheet name="JULIO2020" sheetId="7" r:id="rId7"/>
    <sheet name="AGOSTO2020" sheetId="8" r:id="rId8"/>
    <sheet name="Hoja2" sheetId="9" r:id="rId9"/>
  </sheets>
  <externalReferences>
    <externalReference r:id="rId10"/>
    <externalReference r:id="rId11"/>
    <externalReference r:id="rId12"/>
    <externalReference r:id="rId13"/>
    <externalReference r:id="rId14"/>
    <externalReference r:id="rId15"/>
  </externalReferences>
  <calcPr calcId="144525"/>
</workbook>
</file>

<file path=xl/calcChain.xml><?xml version="1.0" encoding="utf-8"?>
<calcChain xmlns="http://schemas.openxmlformats.org/spreadsheetml/2006/main">
  <c r="L16" i="8" l="1"/>
  <c r="M16" i="8" s="1"/>
  <c r="L15" i="8"/>
  <c r="L17" i="8" s="1"/>
  <c r="K15" i="8"/>
  <c r="C15" i="8"/>
  <c r="M13" i="8"/>
  <c r="L13" i="8"/>
  <c r="L14" i="8" s="1"/>
  <c r="K13" i="8"/>
  <c r="C13" i="8"/>
  <c r="J12" i="8"/>
  <c r="K12" i="8" s="1"/>
  <c r="N14" i="8" l="1"/>
  <c r="M14" i="8"/>
  <c r="C14" i="8"/>
  <c r="N17" i="8"/>
  <c r="C16" i="8"/>
  <c r="M17" i="8"/>
  <c r="L12" i="8"/>
  <c r="N15" i="8"/>
  <c r="N16" i="8"/>
  <c r="N13" i="8"/>
  <c r="M15" i="8"/>
  <c r="L16" i="7"/>
  <c r="M16" i="7" s="1"/>
  <c r="L15" i="7"/>
  <c r="L17" i="7" s="1"/>
  <c r="K15" i="7"/>
  <c r="C15" i="7"/>
  <c r="M13" i="7"/>
  <c r="L13" i="7"/>
  <c r="L14" i="7" s="1"/>
  <c r="K13" i="7"/>
  <c r="C13" i="7"/>
  <c r="J12" i="7"/>
  <c r="K12" i="7" s="1"/>
  <c r="M12" i="8" l="1"/>
  <c r="C12" i="8"/>
  <c r="N12" i="8"/>
  <c r="N17" i="7"/>
  <c r="C16" i="7"/>
  <c r="M17" i="7"/>
  <c r="N14" i="7"/>
  <c r="M14" i="7"/>
  <c r="C14" i="7"/>
  <c r="N15" i="7"/>
  <c r="N16" i="7"/>
  <c r="L12" i="7"/>
  <c r="N13" i="7"/>
  <c r="M15" i="7"/>
  <c r="L16" i="6"/>
  <c r="M16" i="6" s="1"/>
  <c r="L15" i="6"/>
  <c r="L17" i="6" s="1"/>
  <c r="K15" i="6"/>
  <c r="C15" i="6"/>
  <c r="L13" i="6"/>
  <c r="L14" i="6" s="1"/>
  <c r="K13" i="6"/>
  <c r="C13" i="6"/>
  <c r="J12" i="6"/>
  <c r="K12" i="6" s="1"/>
  <c r="J17" i="5"/>
  <c r="M16" i="5"/>
  <c r="L16" i="5"/>
  <c r="N16" i="5" s="1"/>
  <c r="M15" i="5"/>
  <c r="L15" i="5"/>
  <c r="L17" i="5" s="1"/>
  <c r="K15" i="5"/>
  <c r="C15" i="5"/>
  <c r="L13" i="5"/>
  <c r="M13" i="5" s="1"/>
  <c r="K13" i="5"/>
  <c r="C13" i="5"/>
  <c r="K12" i="5"/>
  <c r="J12" i="5"/>
  <c r="L12" i="5" s="1"/>
  <c r="M12" i="7" l="1"/>
  <c r="C12" i="7"/>
  <c r="N12" i="7"/>
  <c r="N17" i="6"/>
  <c r="C16" i="6"/>
  <c r="M17" i="6"/>
  <c r="N14" i="6"/>
  <c r="M14" i="6"/>
  <c r="C14" i="6"/>
  <c r="L12" i="6"/>
  <c r="M13" i="6"/>
  <c r="N15" i="6"/>
  <c r="N16" i="6"/>
  <c r="N13" i="6"/>
  <c r="M15" i="6"/>
  <c r="N12" i="5"/>
  <c r="M12" i="5"/>
  <c r="C12" i="5"/>
  <c r="N17" i="5"/>
  <c r="M17" i="5"/>
  <c r="C16" i="5"/>
  <c r="N13" i="5"/>
  <c r="L14" i="5"/>
  <c r="N15" i="5"/>
  <c r="M12" i="6" l="1"/>
  <c r="C12" i="6"/>
  <c r="N12" i="6"/>
  <c r="M14" i="5"/>
  <c r="C14" i="5"/>
  <c r="N14" i="5"/>
  <c r="M16" i="4" l="1"/>
  <c r="L16" i="4"/>
  <c r="N16" i="4" s="1"/>
  <c r="M15" i="4"/>
  <c r="L15" i="4"/>
  <c r="L17" i="4" s="1"/>
  <c r="K15" i="4"/>
  <c r="C15" i="4"/>
  <c r="L13" i="4"/>
  <c r="M13" i="4" s="1"/>
  <c r="K13" i="4"/>
  <c r="C13" i="4"/>
  <c r="K12" i="4"/>
  <c r="J12" i="4"/>
  <c r="L12" i="4" s="1"/>
  <c r="N12" i="4" l="1"/>
  <c r="C12" i="4"/>
  <c r="M12" i="4"/>
  <c r="N17" i="4"/>
  <c r="M17" i="4"/>
  <c r="C16" i="4"/>
  <c r="N13" i="4"/>
  <c r="L14" i="4"/>
  <c r="N15" i="4"/>
  <c r="M14" i="4" l="1"/>
  <c r="C14" i="4"/>
  <c r="N14" i="4"/>
  <c r="M16" i="3" l="1"/>
  <c r="L16" i="3"/>
  <c r="N16" i="3" s="1"/>
  <c r="M15" i="3"/>
  <c r="L15" i="3"/>
  <c r="L17" i="3" s="1"/>
  <c r="K15" i="3"/>
  <c r="C15" i="3"/>
  <c r="L13" i="3"/>
  <c r="M13" i="3" s="1"/>
  <c r="K13" i="3"/>
  <c r="C13" i="3"/>
  <c r="J12" i="3"/>
  <c r="L12" i="3" s="1"/>
  <c r="N12" i="3" l="1"/>
  <c r="M12" i="3"/>
  <c r="C12" i="3"/>
  <c r="N17" i="3"/>
  <c r="M17" i="3"/>
  <c r="C16" i="3"/>
  <c r="K12" i="3"/>
  <c r="N13" i="3"/>
  <c r="L14" i="3"/>
  <c r="N15" i="3"/>
  <c r="M14" i="3" l="1"/>
  <c r="C14" i="3"/>
  <c r="N14" i="3"/>
  <c r="M16" i="2" l="1"/>
  <c r="L16" i="2"/>
  <c r="N16" i="2" s="1"/>
  <c r="M15" i="2"/>
  <c r="L15" i="2"/>
  <c r="L17" i="2" s="1"/>
  <c r="K15" i="2"/>
  <c r="C15" i="2"/>
  <c r="L13" i="2"/>
  <c r="M13" i="2" s="1"/>
  <c r="K13" i="2"/>
  <c r="C13" i="2"/>
  <c r="K12" i="2"/>
  <c r="J12" i="2"/>
  <c r="L12" i="2" s="1"/>
  <c r="N12" i="2" l="1"/>
  <c r="C12" i="2"/>
  <c r="M12" i="2"/>
  <c r="N17" i="2"/>
  <c r="M17" i="2"/>
  <c r="C16" i="2"/>
  <c r="N13" i="2"/>
  <c r="L14" i="2"/>
  <c r="N15" i="2"/>
  <c r="M14" i="2" l="1"/>
  <c r="C14" i="2"/>
  <c r="N14" i="2"/>
  <c r="J16" i="1" l="1"/>
  <c r="L16" i="1" s="1"/>
  <c r="J15" i="1"/>
  <c r="K15" i="1" s="1"/>
  <c r="J13" i="1"/>
  <c r="K13" i="1" s="1"/>
  <c r="J12" i="1"/>
  <c r="K12" i="1" s="1"/>
  <c r="N16" i="1" l="1"/>
  <c r="M16" i="1"/>
  <c r="L12" i="1"/>
  <c r="L13" i="1"/>
  <c r="L15" i="1"/>
  <c r="L17" i="1" l="1"/>
  <c r="M15" i="1"/>
  <c r="C15" i="1"/>
  <c r="N15" i="1"/>
  <c r="M13" i="1"/>
  <c r="C13" i="1"/>
  <c r="L14" i="1"/>
  <c r="N13" i="1"/>
  <c r="M12" i="1"/>
  <c r="C12" i="1"/>
  <c r="N12" i="1"/>
  <c r="M14" i="1" l="1"/>
  <c r="C14" i="1"/>
  <c r="N14" i="1"/>
  <c r="N17" i="1"/>
  <c r="C16" i="1"/>
  <c r="M17" i="1"/>
</calcChain>
</file>

<file path=xl/sharedStrings.xml><?xml version="1.0" encoding="utf-8"?>
<sst xmlns="http://schemas.openxmlformats.org/spreadsheetml/2006/main" count="397" uniqueCount="42">
  <si>
    <t xml:space="preserve"> </t>
  </si>
  <si>
    <t>Tablero de Control de Indicadores</t>
  </si>
  <si>
    <t>Alumbrado Público</t>
  </si>
  <si>
    <t>Programa Iluminemos Ocotlán (PIO)</t>
  </si>
  <si>
    <t>Presidente</t>
  </si>
  <si>
    <t>Director</t>
  </si>
  <si>
    <t>Operativo</t>
  </si>
  <si>
    <t>Coordinación</t>
  </si>
  <si>
    <t>Jefatura de Gabinete</t>
  </si>
  <si>
    <t xml:space="preserve">Cantidad </t>
  </si>
  <si>
    <t>Unidad de</t>
  </si>
  <si>
    <t>Indicador</t>
  </si>
  <si>
    <t>Base</t>
  </si>
  <si>
    <t>Meta</t>
  </si>
  <si>
    <t>Realizado</t>
  </si>
  <si>
    <t>Pendientes</t>
  </si>
  <si>
    <t>Avance</t>
  </si>
  <si>
    <t>Semáforo</t>
  </si>
  <si>
    <t>Sentido</t>
  </si>
  <si>
    <t>Medida</t>
  </si>
  <si>
    <t>Cantidad</t>
  </si>
  <si>
    <t>Porcentaje</t>
  </si>
  <si>
    <t xml:space="preserve">Porcentaje </t>
  </si>
  <si>
    <t>%</t>
  </si>
  <si>
    <t>Luminarias funcionales / Total de luminarias del municipio</t>
  </si>
  <si>
    <t>Mantenimientos realizados / Total de mantenimientos programados</t>
  </si>
  <si>
    <t>DISMINUCIÓN</t>
  </si>
  <si>
    <t>Revisiones realizadas en la cabecera municipal / Revisiones programadas en la cabecera municipal</t>
  </si>
  <si>
    <t>Revisiones realizadas en las agencias y delegaciones / Revisiones programadas en las agencias y delegaciones</t>
  </si>
  <si>
    <t>Consumo de energía eléctrica en el año 2020 / Consumo de energía eléctrica en el año 2019</t>
  </si>
  <si>
    <t>694,559 kwh</t>
  </si>
  <si>
    <t>1,000,000 Kwh</t>
  </si>
  <si>
    <t>** EL RECIBO DE CFE DEL MES DE ENERO AUN NO ES RECIBIDO POR EL ING. CASTRO</t>
  </si>
  <si>
    <t>Luminarias funcionales</t>
  </si>
  <si>
    <t>Servicios preventivos realizados</t>
  </si>
  <si>
    <t>Revisiones eléctricas en la cabecera municipal</t>
  </si>
  <si>
    <t>Revisiones eléctricas en las agencias y delegaciones</t>
  </si>
  <si>
    <t>Ahorro generado durante el año</t>
  </si>
  <si>
    <t>*** FEBRERO… NOTA EN HOJA DE DATOS.</t>
  </si>
  <si>
    <t>SEP</t>
  </si>
  <si>
    <t>NO SE HA RECIBIDO INFORMACIÓN DE CONSUMO EN KWH POR PARTE DEL ING. JESUS  CASTRO CERVANTES DEL MES DE JULIO</t>
  </si>
  <si>
    <t>NO SE HA RECIBIDO INFORMACIÓN DE CONSUMO EN KWH POR PARTE DEL ING. JESUS CASTRO DEL MES DE AGOSTO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</si>
</sst>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8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6">
    <xf numFmtId="0" fontId="0" fillId="0" borderId="0" xfId="0"/>
    <xf numFmtId="0" fontId="0" fillId="0" borderId="0" xfId="0" applyProtection="1">
      <protection locked="0"/>
    </xf>
    <xf numFmtId="0" fontId="2" fillId="5" borderId="1" xfId="0" applyFont="1" applyFill="1" applyBorder="1" applyAlignment="1" applyProtection="1">
      <alignment horizontal="center" vertical="center"/>
      <protection locked="0"/>
    </xf>
    <xf numFmtId="2" fontId="0" fillId="0" borderId="5" xfId="0" applyNumberFormat="1" applyBorder="1" applyProtection="1"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 applyProtection="1">
      <alignment horizontal="right" vertical="center" wrapText="1"/>
    </xf>
    <xf numFmtId="9" fontId="7" fillId="0" borderId="1" xfId="2" applyFont="1" applyFill="1" applyBorder="1" applyAlignment="1" applyProtection="1">
      <alignment horizontal="right" vertical="center" wrapText="1"/>
    </xf>
    <xf numFmtId="0" fontId="0" fillId="0" borderId="1" xfId="0" applyBorder="1" applyAlignment="1" applyProtection="1">
      <alignment vertical="center"/>
    </xf>
    <xf numFmtId="9" fontId="0" fillId="0" borderId="1" xfId="0" applyNumberFormat="1" applyFill="1" applyBorder="1" applyAlignment="1" applyProtection="1">
      <alignment vertical="center"/>
      <protection locked="0"/>
    </xf>
    <xf numFmtId="0" fontId="0" fillId="7" borderId="1" xfId="0" applyFill="1" applyBorder="1" applyAlignment="1" applyProtection="1">
      <alignment vertical="center"/>
      <protection locked="0"/>
    </xf>
    <xf numFmtId="2" fontId="0" fillId="0" borderId="1" xfId="2" applyNumberFormat="1" applyFont="1" applyBorder="1" applyAlignment="1" applyProtection="1">
      <alignment vertical="center"/>
    </xf>
    <xf numFmtId="2" fontId="0" fillId="0" borderId="1" xfId="0" applyNumberFormat="1" applyBorder="1" applyAlignment="1" applyProtection="1">
      <alignment horizontal="center" vertical="center"/>
    </xf>
    <xf numFmtId="43" fontId="0" fillId="0" borderId="7" xfId="2" applyNumberFormat="1" applyFont="1" applyBorder="1" applyAlignment="1" applyProtection="1">
      <alignment vertical="center"/>
      <protection locked="0"/>
    </xf>
    <xf numFmtId="0" fontId="7" fillId="0" borderId="1" xfId="2" applyNumberFormat="1" applyFont="1" applyFill="1" applyBorder="1" applyAlignment="1" applyProtection="1">
      <alignment horizontal="right" vertical="center" wrapText="1"/>
    </xf>
    <xf numFmtId="0" fontId="1" fillId="6" borderId="1" xfId="0" applyFont="1" applyFill="1" applyBorder="1" applyAlignment="1">
      <alignment horizontal="right" vertical="center" wrapText="1"/>
    </xf>
    <xf numFmtId="0" fontId="0" fillId="7" borderId="1" xfId="0" applyFill="1" applyBorder="1" applyAlignment="1" applyProtection="1">
      <alignment horizontal="right" vertical="center"/>
      <protection locked="0"/>
    </xf>
    <xf numFmtId="10" fontId="0" fillId="0" borderId="1" xfId="0" applyNumberFormat="1" applyFill="1" applyBorder="1" applyAlignment="1" applyProtection="1">
      <alignment vertical="center"/>
      <protection locked="0"/>
    </xf>
    <xf numFmtId="164" fontId="0" fillId="0" borderId="1" xfId="0" applyNumberFormat="1" applyBorder="1" applyAlignment="1" applyProtection="1">
      <alignment vertical="center"/>
    </xf>
    <xf numFmtId="2" fontId="0" fillId="0" borderId="8" xfId="0" applyNumberFormat="1" applyBorder="1" applyProtection="1">
      <protection locked="0"/>
    </xf>
    <xf numFmtId="2" fontId="0" fillId="0" borderId="9" xfId="0" applyNumberFormat="1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2" fontId="0" fillId="0" borderId="10" xfId="0" applyNumberFormat="1" applyBorder="1" applyAlignment="1" applyProtection="1">
      <alignment horizontal="center"/>
      <protection locked="0"/>
    </xf>
    <xf numFmtId="49" fontId="1" fillId="6" borderId="1" xfId="1" applyNumberFormat="1" applyFont="1" applyFill="1" applyBorder="1" applyAlignment="1">
      <alignment horizontal="center" vertical="center" wrapText="1"/>
    </xf>
    <xf numFmtId="9" fontId="7" fillId="0" borderId="11" xfId="2" applyFont="1" applyFill="1" applyBorder="1" applyAlignment="1" applyProtection="1">
      <alignment horizontal="right" vertical="center" wrapText="1"/>
    </xf>
    <xf numFmtId="10" fontId="0" fillId="0" borderId="11" xfId="0" applyNumberFormat="1" applyFill="1" applyBorder="1" applyAlignment="1" applyProtection="1">
      <alignment vertical="center"/>
      <protection locked="0"/>
    </xf>
    <xf numFmtId="2" fontId="0" fillId="0" borderId="11" xfId="2" applyNumberFormat="1" applyFont="1" applyBorder="1" applyAlignment="1" applyProtection="1">
      <alignment vertical="center"/>
    </xf>
    <xf numFmtId="2" fontId="0" fillId="0" borderId="11" xfId="0" applyNumberFormat="1" applyBorder="1" applyAlignment="1" applyProtection="1">
      <alignment horizontal="center" vertical="center"/>
    </xf>
    <xf numFmtId="43" fontId="0" fillId="0" borderId="13" xfId="2" applyNumberFormat="1" applyFont="1" applyBorder="1" applyAlignment="1" applyProtection="1">
      <alignment vertical="center"/>
      <protection locked="0"/>
    </xf>
    <xf numFmtId="0" fontId="6" fillId="4" borderId="1" xfId="0" applyFont="1" applyFill="1" applyBorder="1" applyAlignment="1" applyProtection="1">
      <alignment horizontal="center"/>
    </xf>
    <xf numFmtId="0" fontId="2" fillId="5" borderId="1" xfId="0" applyFont="1" applyFill="1" applyBorder="1" applyAlignment="1" applyProtection="1">
      <alignment horizontal="center" vertical="center"/>
    </xf>
    <xf numFmtId="0" fontId="2" fillId="5" borderId="1" xfId="0" applyFont="1" applyFill="1" applyBorder="1" applyAlignment="1" applyProtection="1">
      <alignment horizontal="center"/>
    </xf>
    <xf numFmtId="0" fontId="2" fillId="5" borderId="1" xfId="0" applyFont="1" applyFill="1" applyBorder="1" applyAlignment="1" applyProtection="1">
      <alignment horizontal="center" vertical="center"/>
    </xf>
    <xf numFmtId="0" fontId="2" fillId="5" borderId="6" xfId="0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  <protection locked="0"/>
    </xf>
    <xf numFmtId="0" fontId="2" fillId="5" borderId="5" xfId="0" applyFont="1" applyFill="1" applyBorder="1" applyAlignment="1" applyProtection="1">
      <alignment horizontal="center" vertical="center"/>
      <protection locked="0"/>
    </xf>
    <xf numFmtId="0" fontId="2" fillId="5" borderId="1" xfId="0" applyFont="1" applyFill="1" applyBorder="1" applyAlignment="1" applyProtection="1">
      <alignment horizontal="center"/>
    </xf>
    <xf numFmtId="0" fontId="3" fillId="2" borderId="2" xfId="0" applyFont="1" applyFill="1" applyBorder="1" applyAlignment="1" applyProtection="1">
      <alignment horizontal="center"/>
    </xf>
    <xf numFmtId="0" fontId="3" fillId="2" borderId="3" xfId="0" applyFont="1" applyFill="1" applyBorder="1" applyAlignment="1" applyProtection="1">
      <alignment horizontal="center"/>
    </xf>
    <xf numFmtId="0" fontId="3" fillId="2" borderId="4" xfId="0" applyFont="1" applyFill="1" applyBorder="1" applyAlignment="1" applyProtection="1">
      <alignment horizontal="center"/>
    </xf>
    <xf numFmtId="0" fontId="4" fillId="2" borderId="5" xfId="0" applyFont="1" applyFill="1" applyBorder="1" applyAlignment="1" applyProtection="1">
      <alignment horizontal="center"/>
    </xf>
    <xf numFmtId="0" fontId="4" fillId="2" borderId="1" xfId="0" applyFont="1" applyFill="1" applyBorder="1" applyAlignment="1" applyProtection="1">
      <alignment horizontal="center"/>
    </xf>
    <xf numFmtId="0" fontId="4" fillId="2" borderId="6" xfId="0" applyFont="1" applyFill="1" applyBorder="1" applyAlignment="1" applyProtection="1">
      <alignment horizontal="center"/>
    </xf>
    <xf numFmtId="0" fontId="5" fillId="3" borderId="5" xfId="0" applyFont="1" applyFill="1" applyBorder="1" applyAlignment="1" applyProtection="1">
      <alignment horizontal="center"/>
    </xf>
    <xf numFmtId="0" fontId="5" fillId="3" borderId="1" xfId="0" applyFont="1" applyFill="1" applyBorder="1" applyAlignment="1" applyProtection="1">
      <alignment horizontal="center"/>
    </xf>
    <xf numFmtId="0" fontId="5" fillId="3" borderId="6" xfId="0" applyFont="1" applyFill="1" applyBorder="1" applyAlignment="1" applyProtection="1">
      <alignment horizontal="center"/>
    </xf>
    <xf numFmtId="0" fontId="6" fillId="4" borderId="5" xfId="0" applyFont="1" applyFill="1" applyBorder="1" applyAlignment="1" applyProtection="1">
      <alignment horizontal="center"/>
    </xf>
    <xf numFmtId="0" fontId="6" fillId="4" borderId="1" xfId="0" applyFont="1" applyFill="1" applyBorder="1" applyAlignment="1" applyProtection="1">
      <alignment horizontal="center"/>
    </xf>
    <xf numFmtId="0" fontId="6" fillId="4" borderId="6" xfId="0" applyFont="1" applyFill="1" applyBorder="1" applyAlignment="1" applyProtection="1">
      <alignment horizontal="center"/>
    </xf>
    <xf numFmtId="0" fontId="7" fillId="0" borderId="1" xfId="2" applyNumberFormat="1" applyFont="1" applyFill="1" applyBorder="1" applyAlignment="1" applyProtection="1">
      <alignment horizontal="center" vertical="center" wrapText="1"/>
    </xf>
    <xf numFmtId="9" fontId="0" fillId="0" borderId="1" xfId="0" applyNumberFormat="1" applyFill="1" applyBorder="1" applyAlignment="1" applyProtection="1">
      <alignment horizontal="center" vertical="center"/>
      <protection locked="0"/>
    </xf>
    <xf numFmtId="0" fontId="1" fillId="6" borderId="12" xfId="0" applyFont="1" applyFill="1" applyBorder="1" applyAlignment="1">
      <alignment horizontal="right" vertical="center" wrapText="1"/>
    </xf>
    <xf numFmtId="0" fontId="0" fillId="7" borderId="12" xfId="0" applyFill="1" applyBorder="1" applyAlignment="1" applyProtection="1">
      <alignment horizontal="right" vertical="center"/>
      <protection locked="0"/>
    </xf>
    <xf numFmtId="0" fontId="0" fillId="0" borderId="11" xfId="0" applyNumberFormat="1" applyBorder="1" applyAlignment="1" applyProtection="1">
      <alignment vertical="center"/>
    </xf>
    <xf numFmtId="3" fontId="0" fillId="7" borderId="12" xfId="0" applyNumberFormat="1" applyFill="1" applyBorder="1" applyAlignment="1" applyProtection="1">
      <alignment horizontal="right" vertical="center"/>
      <protection locked="0"/>
    </xf>
    <xf numFmtId="0" fontId="1" fillId="6" borderId="1" xfId="0" applyFont="1" applyFill="1" applyBorder="1" applyAlignment="1">
      <alignment horizontal="center" vertic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6.xml"/><Relationship Id="rId10" Type="http://schemas.openxmlformats.org/officeDocument/2006/relationships/externalLink" Target="externalLinks/externalLink1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5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OFICIOS%202020/MIMI%20NUEVAS%20TABLAS%20DE%20INFORMACION/TABLERO%20CONTROL%20DE%20INDICADORES%20ENE20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OFICIOS%202020/MIMI%20NUEVAS%20TABLAS%20DE%20INFORMACION/TABLERO%20CONTROL%20DE%20INDICADORES%20MARZ202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OFICIOS%202020/MIMI%20NUEVAS%20TABLAS%20DE%20INFORMACION/TABLERO%20CONTROL%20DE%20INDICADORES%20ABRIL2020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OFICIOS%202020/MIMI%20NUEVAS%20TABLAS%20DE%20INFORMACION/TABLERO%20CONTROL%20DE%20INDICADORES%20MAYO2020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OFICIOS%202020/MIMI%20NUEVAS%20TABLAS%20DE%20INFORMACION/TABLERO%20CONTROL%20DE%20INDICADORES%20JUNIO2020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OFICIOS%202020/MIMI%20NUEVAS%20TABLAS%20DE%20INFORMACION/TABLERO%20CONTROL%20DE%20INDICADORES%20AGOSTO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ro de Control (PIO)"/>
      <sheetName val="Inst. Lumin LED 2019"/>
      <sheetName val="Consumo energia 2019_2020"/>
      <sheetName val="Quejas x Ilumin ENE2020"/>
    </sheetNames>
    <sheetDataSet>
      <sheetData sheetId="0" refreshError="1"/>
      <sheetData sheetId="1">
        <row r="19">
          <cell r="J19">
            <v>6394</v>
          </cell>
        </row>
      </sheetData>
      <sheetData sheetId="2"/>
      <sheetData sheetId="3">
        <row r="17">
          <cell r="L17">
            <v>30</v>
          </cell>
          <cell r="N17">
            <v>193</v>
          </cell>
          <cell r="P17">
            <v>33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ro de Control (PIO)"/>
      <sheetName val="Inst. Lumin LED 2019"/>
      <sheetName val="Consumo energia 2019_2020"/>
      <sheetName val="Quejas x Ilumin ENE2020"/>
      <sheetName val="FEBRERO2020"/>
      <sheetName val="MARZO2020"/>
    </sheetNames>
    <sheetDataSet>
      <sheetData sheetId="0" refreshError="1"/>
      <sheetData sheetId="1">
        <row r="19">
          <cell r="J19">
            <v>6394</v>
          </cell>
        </row>
      </sheetData>
      <sheetData sheetId="2"/>
      <sheetData sheetId="3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ro de Control (PIO)"/>
      <sheetName val="Inst. Lumin LED 2019"/>
      <sheetName val="Consumo energia 2019_2020"/>
      <sheetName val="Quejas x Ilumin ENE2020"/>
      <sheetName val="FEBRERO2020"/>
      <sheetName val="MARZO2020"/>
      <sheetName val="ABRIL2020"/>
    </sheetNames>
    <sheetDataSet>
      <sheetData sheetId="0" refreshError="1"/>
      <sheetData sheetId="1">
        <row r="19">
          <cell r="J19">
            <v>6394</v>
          </cell>
        </row>
      </sheetData>
      <sheetData sheetId="2"/>
      <sheetData sheetId="3"/>
      <sheetData sheetId="4" refreshError="1"/>
      <sheetData sheetId="5" refreshError="1"/>
      <sheetData sheetId="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ro de Control (PIO)"/>
      <sheetName val="Inst. Lumin LED 2019"/>
      <sheetName val="Consumo energia 2019_2020"/>
      <sheetName val="Quejas x Ilumin ENE2020"/>
      <sheetName val="FEBRERO2020"/>
      <sheetName val="MARZO2020"/>
      <sheetName val="ABRIL2020"/>
      <sheetName val="MAYO2020"/>
    </sheetNames>
    <sheetDataSet>
      <sheetData sheetId="0" refreshError="1"/>
      <sheetData sheetId="1">
        <row r="19">
          <cell r="J19">
            <v>6394</v>
          </cell>
        </row>
      </sheetData>
      <sheetData sheetId="2">
        <row r="27">
          <cell r="D27">
            <v>118447</v>
          </cell>
        </row>
      </sheetData>
      <sheetData sheetId="3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ro de Control (PIO)"/>
      <sheetName val="Inst. Lumin LED 2019"/>
      <sheetName val="Consumo energia 2019_2020"/>
      <sheetName val="Quejas x Ilumin ENE2020"/>
      <sheetName val="FEBRERO2020"/>
      <sheetName val="MARZO2020"/>
      <sheetName val="ABRIL2020"/>
      <sheetName val="MAYO2020"/>
      <sheetName val="JUNIO 2020"/>
    </sheetNames>
    <sheetDataSet>
      <sheetData sheetId="0" refreshError="1"/>
      <sheetData sheetId="1">
        <row r="19">
          <cell r="J19">
            <v>6394</v>
          </cell>
        </row>
      </sheetData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ro de Control (PIO)"/>
      <sheetName val="Inst. Lumin LED 2019"/>
      <sheetName val="Consumo energia 2019_2020"/>
      <sheetName val="Quejas x Ilumin ENE2020"/>
      <sheetName val="FEBRERO2020"/>
      <sheetName val="MARZO2020"/>
      <sheetName val="ABRIL2020"/>
      <sheetName val="MAYO2020"/>
      <sheetName val="JUNIO 2020"/>
      <sheetName val="JULIO 2020"/>
      <sheetName val="AGOSTO2020"/>
    </sheetNames>
    <sheetDataSet>
      <sheetData sheetId="0"/>
      <sheetData sheetId="1">
        <row r="19">
          <cell r="J19">
            <v>6394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N26"/>
  <sheetViews>
    <sheetView tabSelected="1" topLeftCell="A4" zoomScale="77" zoomScaleNormal="77" workbookViewId="0">
      <selection activeCell="B20" sqref="B20"/>
    </sheetView>
  </sheetViews>
  <sheetFormatPr baseColWidth="10" defaultRowHeight="14.25" x14ac:dyDescent="0.2"/>
  <cols>
    <col min="1" max="4" width="11" style="1"/>
    <col min="5" max="5" width="38.625" style="1" customWidth="1"/>
    <col min="6" max="7" width="10.375" style="1" customWidth="1"/>
    <col min="8" max="11" width="11" style="1"/>
    <col min="12" max="12" width="16.875" style="1" customWidth="1"/>
    <col min="13" max="13" width="11" style="1"/>
    <col min="14" max="14" width="14.5" style="1" customWidth="1"/>
    <col min="15" max="16384" width="11" style="1"/>
  </cols>
  <sheetData>
    <row r="5" spans="2:14" ht="15" thickBot="1" x14ac:dyDescent="0.25"/>
    <row r="6" spans="2:14" ht="23.25" x14ac:dyDescent="0.35">
      <c r="C6" s="37" t="s">
        <v>1</v>
      </c>
      <c r="D6" s="38"/>
      <c r="E6" s="38"/>
      <c r="F6" s="38"/>
      <c r="G6" s="38"/>
      <c r="H6" s="38"/>
      <c r="I6" s="38"/>
      <c r="J6" s="38"/>
      <c r="K6" s="38"/>
      <c r="L6" s="38"/>
      <c r="M6" s="38"/>
      <c r="N6" s="39"/>
    </row>
    <row r="7" spans="2:14" ht="21" x14ac:dyDescent="0.35">
      <c r="C7" s="40" t="s">
        <v>2</v>
      </c>
      <c r="D7" s="41"/>
      <c r="E7" s="41"/>
      <c r="F7" s="41"/>
      <c r="G7" s="41"/>
      <c r="H7" s="41"/>
      <c r="I7" s="41"/>
      <c r="J7" s="41"/>
      <c r="K7" s="41"/>
      <c r="L7" s="41"/>
      <c r="M7" s="41"/>
      <c r="N7" s="42"/>
    </row>
    <row r="8" spans="2:14" ht="26.25" x14ac:dyDescent="0.4">
      <c r="C8" s="43" t="s">
        <v>3</v>
      </c>
      <c r="D8" s="44"/>
      <c r="E8" s="44"/>
      <c r="F8" s="44"/>
      <c r="G8" s="44"/>
      <c r="H8" s="44"/>
      <c r="I8" s="44"/>
      <c r="J8" s="44"/>
      <c r="K8" s="44"/>
      <c r="L8" s="44"/>
      <c r="M8" s="44"/>
      <c r="N8" s="45"/>
    </row>
    <row r="9" spans="2:14" x14ac:dyDescent="0.2">
      <c r="C9" s="46" t="s">
        <v>4</v>
      </c>
      <c r="D9" s="47"/>
      <c r="E9" s="47"/>
      <c r="F9" s="47" t="s">
        <v>5</v>
      </c>
      <c r="G9" s="47"/>
      <c r="H9" s="47"/>
      <c r="I9" s="47"/>
      <c r="J9" s="29" t="s">
        <v>6</v>
      </c>
      <c r="K9" s="29" t="s">
        <v>7</v>
      </c>
      <c r="L9" s="47" t="s">
        <v>8</v>
      </c>
      <c r="M9" s="47"/>
      <c r="N9" s="48"/>
    </row>
    <row r="10" spans="2:14" ht="15" x14ac:dyDescent="0.25">
      <c r="B10" s="34"/>
      <c r="C10" s="35" t="s">
        <v>9</v>
      </c>
      <c r="D10" s="2" t="s">
        <v>10</v>
      </c>
      <c r="E10" s="32" t="s">
        <v>11</v>
      </c>
      <c r="F10" s="32" t="s">
        <v>12</v>
      </c>
      <c r="G10" s="32"/>
      <c r="H10" s="36" t="s">
        <v>13</v>
      </c>
      <c r="I10" s="36"/>
      <c r="J10" s="32" t="s">
        <v>14</v>
      </c>
      <c r="K10" s="32" t="s">
        <v>15</v>
      </c>
      <c r="L10" s="32" t="s">
        <v>16</v>
      </c>
      <c r="M10" s="32" t="s">
        <v>17</v>
      </c>
      <c r="N10" s="33" t="s">
        <v>18</v>
      </c>
    </row>
    <row r="11" spans="2:14" ht="15" x14ac:dyDescent="0.25">
      <c r="B11" s="34"/>
      <c r="C11" s="35"/>
      <c r="D11" s="2" t="s">
        <v>19</v>
      </c>
      <c r="E11" s="32"/>
      <c r="F11" s="30" t="s">
        <v>20</v>
      </c>
      <c r="G11" s="30" t="s">
        <v>21</v>
      </c>
      <c r="H11" s="31" t="s">
        <v>20</v>
      </c>
      <c r="I11" s="31" t="s">
        <v>22</v>
      </c>
      <c r="J11" s="32"/>
      <c r="K11" s="32"/>
      <c r="L11" s="32"/>
      <c r="M11" s="32"/>
      <c r="N11" s="33"/>
    </row>
    <row r="12" spans="2:14" ht="26.1" customHeight="1" x14ac:dyDescent="0.2">
      <c r="C12" s="3">
        <f>L12</f>
        <v>100</v>
      </c>
      <c r="D12" s="4" t="s">
        <v>23</v>
      </c>
      <c r="E12" s="5" t="s">
        <v>24</v>
      </c>
      <c r="F12" s="6">
        <v>6394</v>
      </c>
      <c r="G12" s="7">
        <v>0</v>
      </c>
      <c r="H12" s="8">
        <v>6394</v>
      </c>
      <c r="I12" s="9">
        <v>1</v>
      </c>
      <c r="J12" s="10">
        <f>+'[1]Inst. Lumin LED 2019'!J19</f>
        <v>6394</v>
      </c>
      <c r="K12" s="8">
        <f>+H12-J12</f>
        <v>0</v>
      </c>
      <c r="L12" s="11">
        <f>100*(J12/H12)</f>
        <v>100</v>
      </c>
      <c r="M12" s="12">
        <f>L12</f>
        <v>100</v>
      </c>
      <c r="N12" s="13">
        <f>L12</f>
        <v>100</v>
      </c>
    </row>
    <row r="13" spans="2:14" ht="30" customHeight="1" x14ac:dyDescent="0.2">
      <c r="C13" s="3">
        <f>L13</f>
        <v>24</v>
      </c>
      <c r="D13" s="4" t="s">
        <v>23</v>
      </c>
      <c r="E13" s="5" t="s">
        <v>25</v>
      </c>
      <c r="F13" s="5">
        <v>125</v>
      </c>
      <c r="G13" s="49">
        <v>100</v>
      </c>
      <c r="H13" s="5">
        <v>150</v>
      </c>
      <c r="I13" s="50">
        <v>0.8</v>
      </c>
      <c r="J13" s="16">
        <f>+'[1]Quejas x Ilumin ENE2020'!L17</f>
        <v>30</v>
      </c>
      <c r="K13" s="8">
        <f>+H13-J13</f>
        <v>120</v>
      </c>
      <c r="L13" s="11">
        <f>100*(J13/F13)</f>
        <v>24</v>
      </c>
      <c r="M13" s="12">
        <f>L13</f>
        <v>24</v>
      </c>
      <c r="N13" s="13">
        <f>L13</f>
        <v>24</v>
      </c>
    </row>
    <row r="14" spans="2:14" ht="43.5" customHeight="1" x14ac:dyDescent="0.2">
      <c r="C14" s="3">
        <f t="shared" ref="C14:C15" si="0">L14</f>
        <v>76</v>
      </c>
      <c r="D14" s="4" t="s">
        <v>23</v>
      </c>
      <c r="E14" s="5" t="s">
        <v>26</v>
      </c>
      <c r="F14" s="5"/>
      <c r="G14" s="7"/>
      <c r="H14" s="15"/>
      <c r="I14" s="9"/>
      <c r="J14" s="16"/>
      <c r="K14" s="8"/>
      <c r="L14" s="11">
        <f>+G13-L13</f>
        <v>76</v>
      </c>
      <c r="M14" s="12">
        <f>L14</f>
        <v>76</v>
      </c>
      <c r="N14" s="13">
        <f>L14</f>
        <v>76</v>
      </c>
    </row>
    <row r="15" spans="2:14" ht="50.25" customHeight="1" x14ac:dyDescent="0.2">
      <c r="C15" s="3">
        <f t="shared" si="0"/>
        <v>87.727272727272734</v>
      </c>
      <c r="D15" s="4" t="s">
        <v>23</v>
      </c>
      <c r="E15" s="5" t="s">
        <v>27</v>
      </c>
      <c r="F15" s="5">
        <v>220</v>
      </c>
      <c r="G15" s="49"/>
      <c r="H15" s="15">
        <v>250</v>
      </c>
      <c r="I15" s="17">
        <v>0.50749999999999995</v>
      </c>
      <c r="J15" s="16">
        <f>+'[1]Quejas x Ilumin ENE2020'!N17</f>
        <v>193</v>
      </c>
      <c r="K15" s="18">
        <f>+H15-J15</f>
        <v>57</v>
      </c>
      <c r="L15" s="11">
        <f>100*(J15/F15)</f>
        <v>87.727272727272734</v>
      </c>
      <c r="M15" s="12">
        <f t="shared" ref="M15:M17" si="1">L15</f>
        <v>87.727272727272734</v>
      </c>
      <c r="N15" s="13">
        <f t="shared" ref="N15:N17" si="2">L15</f>
        <v>87.727272727272734</v>
      </c>
    </row>
    <row r="16" spans="2:14" ht="52.5" customHeight="1" thickBot="1" x14ac:dyDescent="0.25">
      <c r="C16" s="19">
        <f>L17</f>
        <v>-87.727272727272734</v>
      </c>
      <c r="D16" s="20"/>
      <c r="E16" s="5" t="s">
        <v>28</v>
      </c>
      <c r="F16" s="5">
        <v>72</v>
      </c>
      <c r="G16" s="21"/>
      <c r="H16" s="5">
        <v>100</v>
      </c>
      <c r="I16" s="17"/>
      <c r="J16" s="16">
        <f>+'[1]Quejas x Ilumin ENE2020'!P17</f>
        <v>33</v>
      </c>
      <c r="K16" s="18"/>
      <c r="L16" s="11">
        <f>100*(J16/F16)</f>
        <v>45.833333333333329</v>
      </c>
      <c r="M16" s="12">
        <f t="shared" si="1"/>
        <v>45.833333333333329</v>
      </c>
      <c r="N16" s="13">
        <f t="shared" si="2"/>
        <v>45.833333333333329</v>
      </c>
    </row>
    <row r="17" spans="4:14" ht="58.5" customHeight="1" thickBot="1" x14ac:dyDescent="0.25">
      <c r="D17" s="22" t="s">
        <v>23</v>
      </c>
      <c r="E17" s="5" t="s">
        <v>29</v>
      </c>
      <c r="F17" s="23" t="s">
        <v>30</v>
      </c>
      <c r="G17" s="24"/>
      <c r="H17" s="51" t="s">
        <v>31</v>
      </c>
      <c r="I17" s="25"/>
      <c r="J17" s="54">
        <v>124945</v>
      </c>
      <c r="K17" s="53"/>
      <c r="L17" s="26">
        <f>+G15-L15</f>
        <v>-87.727272727272734</v>
      </c>
      <c r="M17" s="27">
        <f t="shared" si="1"/>
        <v>-87.727272727272734</v>
      </c>
      <c r="N17" s="28">
        <f t="shared" si="2"/>
        <v>-87.727272727272734</v>
      </c>
    </row>
    <row r="19" spans="4:14" x14ac:dyDescent="0.2">
      <c r="M19" s="1" t="s">
        <v>0</v>
      </c>
    </row>
    <row r="22" spans="4:14" ht="28.5" x14ac:dyDescent="0.2">
      <c r="D22" s="5" t="s">
        <v>33</v>
      </c>
      <c r="E22" s="5" t="s">
        <v>24</v>
      </c>
      <c r="F22" s="5">
        <v>6394</v>
      </c>
      <c r="H22" s="5">
        <v>6394</v>
      </c>
    </row>
    <row r="23" spans="4:14" ht="42.75" x14ac:dyDescent="0.2">
      <c r="D23" s="5" t="s">
        <v>34</v>
      </c>
      <c r="E23" s="5" t="s">
        <v>25</v>
      </c>
      <c r="F23" s="5">
        <v>125</v>
      </c>
      <c r="H23" s="5">
        <v>150</v>
      </c>
    </row>
    <row r="24" spans="4:14" ht="71.25" x14ac:dyDescent="0.2">
      <c r="D24" s="5" t="s">
        <v>35</v>
      </c>
      <c r="E24" s="5" t="s">
        <v>27</v>
      </c>
      <c r="F24" s="5">
        <v>220</v>
      </c>
      <c r="H24" s="5">
        <v>250</v>
      </c>
    </row>
    <row r="25" spans="4:14" ht="85.5" x14ac:dyDescent="0.2">
      <c r="D25" s="5" t="s">
        <v>36</v>
      </c>
      <c r="E25" s="5" t="s">
        <v>28</v>
      </c>
      <c r="F25" s="5">
        <v>72</v>
      </c>
      <c r="H25" s="5">
        <v>100</v>
      </c>
    </row>
    <row r="26" spans="4:14" ht="57" x14ac:dyDescent="0.2">
      <c r="D26" s="5" t="s">
        <v>37</v>
      </c>
      <c r="E26" s="5" t="s">
        <v>29</v>
      </c>
      <c r="F26" s="23" t="s">
        <v>30</v>
      </c>
      <c r="H26" s="5" t="s">
        <v>31</v>
      </c>
    </row>
  </sheetData>
  <mergeCells count="16">
    <mergeCell ref="C6:N6"/>
    <mergeCell ref="C7:N7"/>
    <mergeCell ref="C8:N8"/>
    <mergeCell ref="C9:E9"/>
    <mergeCell ref="F9:I9"/>
    <mergeCell ref="L9:N9"/>
    <mergeCell ref="K10:K11"/>
    <mergeCell ref="L10:L11"/>
    <mergeCell ref="M10:M11"/>
    <mergeCell ref="N10:N11"/>
    <mergeCell ref="B10:B11"/>
    <mergeCell ref="C10:C11"/>
    <mergeCell ref="E10:E11"/>
    <mergeCell ref="F10:G10"/>
    <mergeCell ref="H10:I10"/>
    <mergeCell ref="J10:J11"/>
  </mergeCells>
  <conditionalFormatting sqref="L14:L17 L12">
    <cfRule type="dataBar" priority="15">
      <dataBar>
        <cfvo type="num" val="0"/>
        <cfvo type="num" val="100"/>
        <color theme="5"/>
      </dataBar>
      <extLst>
        <ext xmlns:x14="http://schemas.microsoft.com/office/spreadsheetml/2009/9/main" uri="{B025F937-C7B1-47D3-B67F-A62EFF666E3E}">
          <x14:id>{9ED14769-570A-4FF7-A388-52F0B69B0CCE}</x14:id>
        </ext>
      </extLst>
    </cfRule>
  </conditionalFormatting>
  <conditionalFormatting sqref="M17">
    <cfRule type="iconSet" priority="14">
      <iconSet showValue="0">
        <cfvo type="percent" val="0"/>
        <cfvo type="num" val="30"/>
        <cfvo type="num" val="49.25"/>
      </iconSet>
    </cfRule>
  </conditionalFormatting>
  <conditionalFormatting sqref="L13">
    <cfRule type="dataBar" priority="11">
      <dataBar>
        <cfvo type="num" val="0"/>
        <cfvo type="num" val="100"/>
        <color theme="5"/>
      </dataBar>
      <extLst>
        <ext xmlns:x14="http://schemas.microsoft.com/office/spreadsheetml/2009/9/main" uri="{B025F937-C7B1-47D3-B67F-A62EFF666E3E}">
          <x14:id>{C6DA525E-CF8D-45D5-8ECD-C39D698C81CC}</x14:id>
        </ext>
      </extLst>
    </cfRule>
  </conditionalFormatting>
  <conditionalFormatting sqref="L13">
    <cfRule type="dataBar" priority="12">
      <dataBar>
        <cfvo type="min"/>
        <cfvo type="max"/>
        <color theme="9"/>
      </dataBar>
      <extLst>
        <ext xmlns:x14="http://schemas.microsoft.com/office/spreadsheetml/2009/9/main" uri="{B025F937-C7B1-47D3-B67F-A62EFF666E3E}">
          <x14:id>{A50855EC-F099-481F-AD69-F8AF6268D99A}</x14:id>
        </ext>
      </extLst>
    </cfRule>
    <cfRule type="dataBar" priority="13">
      <dataBar>
        <cfvo type="num" val="0"/>
        <cfvo type="num" val="100"/>
        <color rgb="FF63C384"/>
      </dataBar>
      <extLst>
        <ext xmlns:x14="http://schemas.microsoft.com/office/spreadsheetml/2009/9/main" uri="{B025F937-C7B1-47D3-B67F-A62EFF666E3E}">
          <x14:id>{7DF1EFAC-CE08-4F93-A343-BD59333E9D0C}</x14:id>
        </ext>
      </extLst>
    </cfRule>
  </conditionalFormatting>
  <conditionalFormatting sqref="N12">
    <cfRule type="iconSet" priority="9">
      <iconSet iconSet="5Arrows">
        <cfvo type="percent" val="0"/>
        <cfvo type="num" val="30"/>
        <cfvo type="num" val="35"/>
        <cfvo type="num" val="40"/>
        <cfvo type="num" val="49.25"/>
      </iconSet>
    </cfRule>
    <cfRule type="iconSet" priority="10">
      <iconSet iconSet="3Arrows">
        <cfvo type="percent" val="0"/>
        <cfvo type="percent" val="33"/>
        <cfvo type="percent" val="67"/>
      </iconSet>
    </cfRule>
  </conditionalFormatting>
  <conditionalFormatting sqref="N17 N13:N14">
    <cfRule type="iconSet" priority="7">
      <iconSet iconSet="5Arrows">
        <cfvo type="percent" val="0"/>
        <cfvo type="num" val="30"/>
        <cfvo type="num" val="35"/>
        <cfvo type="num" val="40"/>
        <cfvo type="num" val="49.25"/>
      </iconSet>
    </cfRule>
    <cfRule type="iconSet" priority="8">
      <iconSet iconSet="3Arrows">
        <cfvo type="percent" val="0"/>
        <cfvo type="percent" val="33"/>
        <cfvo type="percent" val="67"/>
      </iconSet>
    </cfRule>
  </conditionalFormatting>
  <conditionalFormatting sqref="M15">
    <cfRule type="iconSet" priority="6">
      <iconSet showValue="0">
        <cfvo type="percent" val="0"/>
        <cfvo type="num" val="30"/>
        <cfvo type="num" val="49.25"/>
      </iconSet>
    </cfRule>
  </conditionalFormatting>
  <conditionalFormatting sqref="N15">
    <cfRule type="iconSet" priority="4">
      <iconSet iconSet="5Arrows">
        <cfvo type="percent" val="0"/>
        <cfvo type="num" val="30"/>
        <cfvo type="num" val="35"/>
        <cfvo type="num" val="40"/>
        <cfvo type="num" val="49.25"/>
      </iconSet>
    </cfRule>
    <cfRule type="iconSet" priority="5">
      <iconSet iconSet="3Arrows">
        <cfvo type="percent" val="0"/>
        <cfvo type="percent" val="33"/>
        <cfvo type="percent" val="67"/>
      </iconSet>
    </cfRule>
  </conditionalFormatting>
  <conditionalFormatting sqref="M12:M14">
    <cfRule type="iconSet" priority="16">
      <iconSet showValue="0">
        <cfvo type="percent" val="0"/>
        <cfvo type="num" val="30"/>
        <cfvo type="num" val="49.25"/>
      </iconSet>
    </cfRule>
  </conditionalFormatting>
  <conditionalFormatting sqref="L14:L17 L12">
    <cfRule type="dataBar" priority="17">
      <dataBar>
        <cfvo type="min"/>
        <cfvo type="max"/>
        <color theme="9"/>
      </dataBar>
      <extLst>
        <ext xmlns:x14="http://schemas.microsoft.com/office/spreadsheetml/2009/9/main" uri="{B025F937-C7B1-47D3-B67F-A62EFF666E3E}">
          <x14:id>{C4B2DC80-8F75-457D-A539-AF1E33B604FF}</x14:id>
        </ext>
      </extLst>
    </cfRule>
    <cfRule type="dataBar" priority="18">
      <dataBar>
        <cfvo type="num" val="0"/>
        <cfvo type="num" val="100"/>
        <color rgb="FF63C384"/>
      </dataBar>
      <extLst>
        <ext xmlns:x14="http://schemas.microsoft.com/office/spreadsheetml/2009/9/main" uri="{B025F937-C7B1-47D3-B67F-A62EFF666E3E}">
          <x14:id>{49CE4620-9DC8-48FC-8E38-BC6CCFC40277}</x14:id>
        </ext>
      </extLst>
    </cfRule>
  </conditionalFormatting>
  <conditionalFormatting sqref="M16">
    <cfRule type="iconSet" priority="3">
      <iconSet showValue="0">
        <cfvo type="percent" val="0"/>
        <cfvo type="num" val="30"/>
        <cfvo type="num" val="49.25"/>
      </iconSet>
    </cfRule>
  </conditionalFormatting>
  <conditionalFormatting sqref="N16">
    <cfRule type="iconSet" priority="1">
      <iconSet iconSet="5Arrows">
        <cfvo type="percent" val="0"/>
        <cfvo type="num" val="30"/>
        <cfvo type="num" val="35"/>
        <cfvo type="num" val="40"/>
        <cfvo type="num" val="49.25"/>
      </iconSet>
    </cfRule>
    <cfRule type="iconSet" priority="2">
      <iconSet iconSet="3Arrows">
        <cfvo type="percent" val="0"/>
        <cfvo type="percent" val="33"/>
        <cfvo type="percent" val="67"/>
      </iconSet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9ED14769-570A-4FF7-A388-52F0B69B0CCE}">
            <x14:dataBar minLength="0" maxLength="100">
              <x14:cfvo type="num">
                <xm:f>0</xm:f>
              </x14:cfvo>
              <x14:cfvo type="num">
                <xm:f>100</xm:f>
              </x14:cfvo>
              <x14:negativeFillColor rgb="FFFF0000"/>
              <x14:axisColor rgb="FF000000"/>
            </x14:dataBar>
          </x14:cfRule>
          <xm:sqref>L14:L17 L12</xm:sqref>
        </x14:conditionalFormatting>
        <x14:conditionalFormatting xmlns:xm="http://schemas.microsoft.com/office/excel/2006/main">
          <x14:cfRule type="dataBar" id="{C6DA525E-CF8D-45D5-8ECD-C39D698C81CC}">
            <x14:dataBar minLength="0" maxLength="100">
              <x14:cfvo type="num">
                <xm:f>0</xm:f>
              </x14:cfvo>
              <x14:cfvo type="num">
                <xm:f>100</xm:f>
              </x14:cfvo>
              <x14:negativeFillColor rgb="FFFF0000"/>
              <x14:axisColor rgb="FF000000"/>
            </x14:dataBar>
          </x14:cfRule>
          <xm:sqref>L13</xm:sqref>
        </x14:conditionalFormatting>
        <x14:conditionalFormatting xmlns:xm="http://schemas.microsoft.com/office/excel/2006/main">
          <x14:cfRule type="dataBar" id="{A50855EC-F099-481F-AD69-F8AF6268D99A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14:cfRule type="dataBar" id="{7DF1EFAC-CE08-4F93-A343-BD59333E9D0C}">
            <x14:dataBar minLength="0" maxLength="100" border="1" negativeBarBorderColorSameAsPositive="0">
              <x14:cfvo type="num">
                <xm:f>0</xm:f>
              </x14:cfvo>
              <x14:cfvo type="num">
                <xm:f>100</xm:f>
              </x14:cfvo>
              <x14:borderColor rgb="FF63C384"/>
              <x14:negativeFillColor rgb="FFFF0000"/>
              <x14:negativeBorderColor rgb="FFFF0000"/>
              <x14:axisColor rgb="FF000000"/>
            </x14:dataBar>
          </x14:cfRule>
          <xm:sqref>L13</xm:sqref>
        </x14:conditionalFormatting>
        <x14:conditionalFormatting xmlns:xm="http://schemas.microsoft.com/office/excel/2006/main">
          <x14:cfRule type="dataBar" id="{C4B2DC80-8F75-457D-A539-AF1E33B604FF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14:cfRule type="dataBar" id="{49CE4620-9DC8-48FC-8E38-BC6CCFC40277}">
            <x14:dataBar minLength="0" maxLength="100" border="1" negativeBarBorderColorSameAsPositive="0">
              <x14:cfvo type="num">
                <xm:f>0</xm:f>
              </x14:cfvo>
              <x14:cfvo type="num">
                <xm:f>100</xm:f>
              </x14:cfvo>
              <x14:borderColor rgb="FF63C384"/>
              <x14:negativeFillColor rgb="FFFF0000"/>
              <x14:negativeBorderColor rgb="FFFF0000"/>
              <x14:axisColor rgb="FF000000"/>
            </x14:dataBar>
          </x14:cfRule>
          <xm:sqref>L14:L17 L12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N26"/>
  <sheetViews>
    <sheetView topLeftCell="A8" zoomScale="87" zoomScaleNormal="87" workbookViewId="0">
      <selection activeCell="J18" sqref="J18"/>
    </sheetView>
  </sheetViews>
  <sheetFormatPr baseColWidth="10" defaultRowHeight="14.25" x14ac:dyDescent="0.2"/>
  <cols>
    <col min="1" max="4" width="11" style="1"/>
    <col min="5" max="5" width="38.625" style="1" customWidth="1"/>
    <col min="6" max="7" width="10.375" style="1" customWidth="1"/>
    <col min="8" max="11" width="11" style="1"/>
    <col min="12" max="12" width="16.875" style="1" customWidth="1"/>
    <col min="13" max="13" width="11" style="1"/>
    <col min="14" max="14" width="14.5" style="1" customWidth="1"/>
    <col min="15" max="16384" width="11" style="1"/>
  </cols>
  <sheetData>
    <row r="5" spans="2:14" ht="15" thickBot="1" x14ac:dyDescent="0.25"/>
    <row r="6" spans="2:14" ht="23.25" x14ac:dyDescent="0.35">
      <c r="C6" s="37" t="s">
        <v>1</v>
      </c>
      <c r="D6" s="38"/>
      <c r="E6" s="38"/>
      <c r="F6" s="38"/>
      <c r="G6" s="38"/>
      <c r="H6" s="38"/>
      <c r="I6" s="38"/>
      <c r="J6" s="38"/>
      <c r="K6" s="38"/>
      <c r="L6" s="38"/>
      <c r="M6" s="38"/>
      <c r="N6" s="39"/>
    </row>
    <row r="7" spans="2:14" ht="21" x14ac:dyDescent="0.35">
      <c r="C7" s="40" t="s">
        <v>2</v>
      </c>
      <c r="D7" s="41"/>
      <c r="E7" s="41"/>
      <c r="F7" s="41"/>
      <c r="G7" s="41"/>
      <c r="H7" s="41"/>
      <c r="I7" s="41"/>
      <c r="J7" s="41"/>
      <c r="K7" s="41"/>
      <c r="L7" s="41"/>
      <c r="M7" s="41"/>
      <c r="N7" s="42"/>
    </row>
    <row r="8" spans="2:14" ht="26.25" x14ac:dyDescent="0.4">
      <c r="C8" s="43" t="s">
        <v>3</v>
      </c>
      <c r="D8" s="44"/>
      <c r="E8" s="44"/>
      <c r="F8" s="44"/>
      <c r="G8" s="44"/>
      <c r="H8" s="44"/>
      <c r="I8" s="44"/>
      <c r="J8" s="44"/>
      <c r="K8" s="44"/>
      <c r="L8" s="44"/>
      <c r="M8" s="44"/>
      <c r="N8" s="45"/>
    </row>
    <row r="9" spans="2:14" x14ac:dyDescent="0.2">
      <c r="C9" s="46" t="s">
        <v>4</v>
      </c>
      <c r="D9" s="47"/>
      <c r="E9" s="47"/>
      <c r="F9" s="47" t="s">
        <v>5</v>
      </c>
      <c r="G9" s="47"/>
      <c r="H9" s="47"/>
      <c r="I9" s="47"/>
      <c r="J9" s="29" t="s">
        <v>6</v>
      </c>
      <c r="K9" s="29" t="s">
        <v>7</v>
      </c>
      <c r="L9" s="47" t="s">
        <v>8</v>
      </c>
      <c r="M9" s="47"/>
      <c r="N9" s="48"/>
    </row>
    <row r="10" spans="2:14" ht="15" x14ac:dyDescent="0.25">
      <c r="B10" s="34"/>
      <c r="C10" s="35" t="s">
        <v>9</v>
      </c>
      <c r="D10" s="2" t="s">
        <v>10</v>
      </c>
      <c r="E10" s="32" t="s">
        <v>11</v>
      </c>
      <c r="F10" s="32" t="s">
        <v>12</v>
      </c>
      <c r="G10" s="32"/>
      <c r="H10" s="36" t="s">
        <v>13</v>
      </c>
      <c r="I10" s="36"/>
      <c r="J10" s="32" t="s">
        <v>14</v>
      </c>
      <c r="K10" s="32" t="s">
        <v>15</v>
      </c>
      <c r="L10" s="32" t="s">
        <v>16</v>
      </c>
      <c r="M10" s="32" t="s">
        <v>17</v>
      </c>
      <c r="N10" s="33" t="s">
        <v>18</v>
      </c>
    </row>
    <row r="11" spans="2:14" ht="15" x14ac:dyDescent="0.25">
      <c r="B11" s="34"/>
      <c r="C11" s="35"/>
      <c r="D11" s="2" t="s">
        <v>19</v>
      </c>
      <c r="E11" s="32"/>
      <c r="F11" s="30" t="s">
        <v>20</v>
      </c>
      <c r="G11" s="30" t="s">
        <v>21</v>
      </c>
      <c r="H11" s="31" t="s">
        <v>20</v>
      </c>
      <c r="I11" s="31" t="s">
        <v>22</v>
      </c>
      <c r="J11" s="32"/>
      <c r="K11" s="32"/>
      <c r="L11" s="32"/>
      <c r="M11" s="32"/>
      <c r="N11" s="33"/>
    </row>
    <row r="12" spans="2:14" ht="26.1" customHeight="1" x14ac:dyDescent="0.2">
      <c r="C12" s="3">
        <f>L12</f>
        <v>100</v>
      </c>
      <c r="D12" s="4" t="s">
        <v>23</v>
      </c>
      <c r="E12" s="5" t="s">
        <v>24</v>
      </c>
      <c r="F12" s="6">
        <v>6394</v>
      </c>
      <c r="G12" s="7">
        <v>0</v>
      </c>
      <c r="H12" s="8">
        <v>6394</v>
      </c>
      <c r="I12" s="9">
        <v>1</v>
      </c>
      <c r="J12" s="10">
        <f>+'[1]Inst. Lumin LED 2019'!J19</f>
        <v>6394</v>
      </c>
      <c r="K12" s="8">
        <f>+H12-J12</f>
        <v>0</v>
      </c>
      <c r="L12" s="11">
        <f>100*(J12/H12)</f>
        <v>100</v>
      </c>
      <c r="M12" s="12">
        <f>L12</f>
        <v>100</v>
      </c>
      <c r="N12" s="13">
        <f>L12</f>
        <v>100</v>
      </c>
    </row>
    <row r="13" spans="2:14" ht="30" customHeight="1" x14ac:dyDescent="0.2">
      <c r="C13" s="3">
        <f>L13</f>
        <v>21.6</v>
      </c>
      <c r="D13" s="4" t="s">
        <v>23</v>
      </c>
      <c r="E13" s="5" t="s">
        <v>25</v>
      </c>
      <c r="F13" s="5">
        <v>125</v>
      </c>
      <c r="G13" s="14">
        <v>100</v>
      </c>
      <c r="H13" s="15">
        <v>150</v>
      </c>
      <c r="I13" s="9">
        <v>0.8</v>
      </c>
      <c r="J13" s="16">
        <v>27</v>
      </c>
      <c r="K13" s="8">
        <f>+H13-J13</f>
        <v>123</v>
      </c>
      <c r="L13" s="11">
        <f>100*(J13/F13)</f>
        <v>21.6</v>
      </c>
      <c r="M13" s="12">
        <f>L13</f>
        <v>21.6</v>
      </c>
      <c r="N13" s="13">
        <f>L13</f>
        <v>21.6</v>
      </c>
    </row>
    <row r="14" spans="2:14" ht="43.5" customHeight="1" x14ac:dyDescent="0.2">
      <c r="C14" s="3">
        <f t="shared" ref="C14:C15" si="0">L14</f>
        <v>78.400000000000006</v>
      </c>
      <c r="D14" s="4" t="s">
        <v>23</v>
      </c>
      <c r="E14" s="5" t="s">
        <v>26</v>
      </c>
      <c r="F14" s="5"/>
      <c r="G14" s="7"/>
      <c r="H14" s="15"/>
      <c r="I14" s="9"/>
      <c r="J14" s="16"/>
      <c r="K14" s="8"/>
      <c r="L14" s="11">
        <f>+G13-L13</f>
        <v>78.400000000000006</v>
      </c>
      <c r="M14" s="12">
        <f>L14</f>
        <v>78.400000000000006</v>
      </c>
      <c r="N14" s="13">
        <f>L14</f>
        <v>78.400000000000006</v>
      </c>
    </row>
    <row r="15" spans="2:14" ht="50.25" customHeight="1" x14ac:dyDescent="0.2">
      <c r="C15" s="3">
        <f t="shared" si="0"/>
        <v>100</v>
      </c>
      <c r="D15" s="4" t="s">
        <v>23</v>
      </c>
      <c r="E15" s="5" t="s">
        <v>27</v>
      </c>
      <c r="F15" s="5">
        <v>220</v>
      </c>
      <c r="G15" s="7"/>
      <c r="H15" s="15">
        <v>250</v>
      </c>
      <c r="I15" s="17">
        <v>0.50749999999999995</v>
      </c>
      <c r="J15" s="16">
        <v>220</v>
      </c>
      <c r="K15" s="18">
        <f>+H15-J15</f>
        <v>30</v>
      </c>
      <c r="L15" s="11">
        <f>100*(J15/F15)</f>
        <v>100</v>
      </c>
      <c r="M15" s="12">
        <f t="shared" ref="M15:M17" si="1">L15</f>
        <v>100</v>
      </c>
      <c r="N15" s="13">
        <f t="shared" ref="N15:N17" si="2">L15</f>
        <v>100</v>
      </c>
    </row>
    <row r="16" spans="2:14" ht="52.5" customHeight="1" thickBot="1" x14ac:dyDescent="0.25">
      <c r="C16" s="19">
        <f>L17</f>
        <v>-100</v>
      </c>
      <c r="D16" s="20"/>
      <c r="E16" s="5" t="s">
        <v>28</v>
      </c>
      <c r="F16" s="5">
        <v>72</v>
      </c>
      <c r="G16" s="21"/>
      <c r="H16" s="5">
        <v>100</v>
      </c>
      <c r="I16" s="17"/>
      <c r="J16" s="16">
        <v>50</v>
      </c>
      <c r="K16" s="18"/>
      <c r="L16" s="11">
        <f>100*(J16/F16)</f>
        <v>69.444444444444443</v>
      </c>
      <c r="M16" s="12">
        <f t="shared" si="1"/>
        <v>69.444444444444443</v>
      </c>
      <c r="N16" s="13">
        <f t="shared" si="2"/>
        <v>69.444444444444443</v>
      </c>
    </row>
    <row r="17" spans="4:14" ht="58.5" customHeight="1" thickBot="1" x14ac:dyDescent="0.25">
      <c r="D17" s="22" t="s">
        <v>23</v>
      </c>
      <c r="E17" s="5" t="s">
        <v>29</v>
      </c>
      <c r="F17" s="23" t="s">
        <v>30</v>
      </c>
      <c r="G17" s="24"/>
      <c r="H17" s="51" t="s">
        <v>31</v>
      </c>
      <c r="I17" s="25"/>
      <c r="J17" s="54">
        <v>121854</v>
      </c>
      <c r="K17" s="53"/>
      <c r="L17" s="26">
        <f>+G15-L15</f>
        <v>-100</v>
      </c>
      <c r="M17" s="27">
        <f t="shared" si="1"/>
        <v>-100</v>
      </c>
      <c r="N17" s="28">
        <f t="shared" si="2"/>
        <v>-100</v>
      </c>
    </row>
    <row r="19" spans="4:14" x14ac:dyDescent="0.2">
      <c r="M19" s="1" t="s">
        <v>0</v>
      </c>
    </row>
    <row r="22" spans="4:14" ht="28.5" x14ac:dyDescent="0.2">
      <c r="D22" s="5" t="s">
        <v>33</v>
      </c>
      <c r="E22" s="5" t="s">
        <v>24</v>
      </c>
      <c r="F22" s="5">
        <v>6394</v>
      </c>
      <c r="H22" s="5">
        <v>6394</v>
      </c>
    </row>
    <row r="23" spans="4:14" ht="42.75" x14ac:dyDescent="0.2">
      <c r="D23" s="5" t="s">
        <v>34</v>
      </c>
      <c r="E23" s="5" t="s">
        <v>25</v>
      </c>
      <c r="F23" s="5">
        <v>125</v>
      </c>
      <c r="H23" s="5">
        <v>150</v>
      </c>
    </row>
    <row r="24" spans="4:14" ht="71.25" x14ac:dyDescent="0.2">
      <c r="D24" s="5" t="s">
        <v>35</v>
      </c>
      <c r="E24" s="5" t="s">
        <v>27</v>
      </c>
      <c r="F24" s="5">
        <v>220</v>
      </c>
      <c r="H24" s="5">
        <v>250</v>
      </c>
    </row>
    <row r="25" spans="4:14" ht="85.5" x14ac:dyDescent="0.2">
      <c r="D25" s="5" t="s">
        <v>36</v>
      </c>
      <c r="E25" s="5" t="s">
        <v>28</v>
      </c>
      <c r="F25" s="5">
        <v>72</v>
      </c>
      <c r="H25" s="5">
        <v>100</v>
      </c>
    </row>
    <row r="26" spans="4:14" ht="57" x14ac:dyDescent="0.2">
      <c r="D26" s="5" t="s">
        <v>37</v>
      </c>
      <c r="E26" s="5" t="s">
        <v>29</v>
      </c>
      <c r="F26" s="23" t="s">
        <v>30</v>
      </c>
      <c r="H26" s="5" t="s">
        <v>31</v>
      </c>
    </row>
  </sheetData>
  <mergeCells count="16">
    <mergeCell ref="C6:N6"/>
    <mergeCell ref="C7:N7"/>
    <mergeCell ref="C8:N8"/>
    <mergeCell ref="C9:E9"/>
    <mergeCell ref="F9:I9"/>
    <mergeCell ref="L9:N9"/>
    <mergeCell ref="K10:K11"/>
    <mergeCell ref="L10:L11"/>
    <mergeCell ref="M10:M11"/>
    <mergeCell ref="N10:N11"/>
    <mergeCell ref="B10:B11"/>
    <mergeCell ref="C10:C11"/>
    <mergeCell ref="E10:E11"/>
    <mergeCell ref="F10:G10"/>
    <mergeCell ref="H10:I10"/>
    <mergeCell ref="J10:J11"/>
  </mergeCells>
  <conditionalFormatting sqref="L14:L17 L12">
    <cfRule type="dataBar" priority="15">
      <dataBar>
        <cfvo type="num" val="0"/>
        <cfvo type="num" val="100"/>
        <color theme="5"/>
      </dataBar>
      <extLst>
        <ext xmlns:x14="http://schemas.microsoft.com/office/spreadsheetml/2009/9/main" uri="{B025F937-C7B1-47D3-B67F-A62EFF666E3E}">
          <x14:id>{C4D810BC-0FC7-4DBF-92D7-90B65A9C2086}</x14:id>
        </ext>
      </extLst>
    </cfRule>
  </conditionalFormatting>
  <conditionalFormatting sqref="M17">
    <cfRule type="iconSet" priority="14">
      <iconSet showValue="0">
        <cfvo type="percent" val="0"/>
        <cfvo type="num" val="30"/>
        <cfvo type="num" val="49.25"/>
      </iconSet>
    </cfRule>
  </conditionalFormatting>
  <conditionalFormatting sqref="L13">
    <cfRule type="dataBar" priority="11">
      <dataBar>
        <cfvo type="num" val="0"/>
        <cfvo type="num" val="100"/>
        <color theme="5"/>
      </dataBar>
      <extLst>
        <ext xmlns:x14="http://schemas.microsoft.com/office/spreadsheetml/2009/9/main" uri="{B025F937-C7B1-47D3-B67F-A62EFF666E3E}">
          <x14:id>{1F032D09-E7EB-4396-AF9B-2DD14374C158}</x14:id>
        </ext>
      </extLst>
    </cfRule>
  </conditionalFormatting>
  <conditionalFormatting sqref="L13">
    <cfRule type="dataBar" priority="12">
      <dataBar>
        <cfvo type="min"/>
        <cfvo type="max"/>
        <color theme="9"/>
      </dataBar>
      <extLst>
        <ext xmlns:x14="http://schemas.microsoft.com/office/spreadsheetml/2009/9/main" uri="{B025F937-C7B1-47D3-B67F-A62EFF666E3E}">
          <x14:id>{71A654AB-0D7E-4FF3-AEBC-B27E7412C65F}</x14:id>
        </ext>
      </extLst>
    </cfRule>
    <cfRule type="dataBar" priority="13">
      <dataBar>
        <cfvo type="num" val="0"/>
        <cfvo type="num" val="100"/>
        <color rgb="FF63C384"/>
      </dataBar>
      <extLst>
        <ext xmlns:x14="http://schemas.microsoft.com/office/spreadsheetml/2009/9/main" uri="{B025F937-C7B1-47D3-B67F-A62EFF666E3E}">
          <x14:id>{54920F21-0866-41D5-B1C1-87F642F98006}</x14:id>
        </ext>
      </extLst>
    </cfRule>
  </conditionalFormatting>
  <conditionalFormatting sqref="N12">
    <cfRule type="iconSet" priority="9">
      <iconSet iconSet="5Arrows">
        <cfvo type="percent" val="0"/>
        <cfvo type="num" val="30"/>
        <cfvo type="num" val="35"/>
        <cfvo type="num" val="40"/>
        <cfvo type="num" val="49.25"/>
      </iconSet>
    </cfRule>
    <cfRule type="iconSet" priority="10">
      <iconSet iconSet="3Arrows">
        <cfvo type="percent" val="0"/>
        <cfvo type="percent" val="33"/>
        <cfvo type="percent" val="67"/>
      </iconSet>
    </cfRule>
  </conditionalFormatting>
  <conditionalFormatting sqref="N17 N13:N14">
    <cfRule type="iconSet" priority="7">
      <iconSet iconSet="5Arrows">
        <cfvo type="percent" val="0"/>
        <cfvo type="num" val="30"/>
        <cfvo type="num" val="35"/>
        <cfvo type="num" val="40"/>
        <cfvo type="num" val="49.25"/>
      </iconSet>
    </cfRule>
    <cfRule type="iconSet" priority="8">
      <iconSet iconSet="3Arrows">
        <cfvo type="percent" val="0"/>
        <cfvo type="percent" val="33"/>
        <cfvo type="percent" val="67"/>
      </iconSet>
    </cfRule>
  </conditionalFormatting>
  <conditionalFormatting sqref="M15">
    <cfRule type="iconSet" priority="6">
      <iconSet showValue="0">
        <cfvo type="percent" val="0"/>
        <cfvo type="num" val="30"/>
        <cfvo type="num" val="49.25"/>
      </iconSet>
    </cfRule>
  </conditionalFormatting>
  <conditionalFormatting sqref="N15">
    <cfRule type="iconSet" priority="4">
      <iconSet iconSet="5Arrows">
        <cfvo type="percent" val="0"/>
        <cfvo type="num" val="30"/>
        <cfvo type="num" val="35"/>
        <cfvo type="num" val="40"/>
        <cfvo type="num" val="49.25"/>
      </iconSet>
    </cfRule>
    <cfRule type="iconSet" priority="5">
      <iconSet iconSet="3Arrows">
        <cfvo type="percent" val="0"/>
        <cfvo type="percent" val="33"/>
        <cfvo type="percent" val="67"/>
      </iconSet>
    </cfRule>
  </conditionalFormatting>
  <conditionalFormatting sqref="M12:M14">
    <cfRule type="iconSet" priority="16">
      <iconSet showValue="0">
        <cfvo type="percent" val="0"/>
        <cfvo type="num" val="30"/>
        <cfvo type="num" val="49.25"/>
      </iconSet>
    </cfRule>
  </conditionalFormatting>
  <conditionalFormatting sqref="L14:L17 L12">
    <cfRule type="dataBar" priority="17">
      <dataBar>
        <cfvo type="min"/>
        <cfvo type="max"/>
        <color theme="9"/>
      </dataBar>
      <extLst>
        <ext xmlns:x14="http://schemas.microsoft.com/office/spreadsheetml/2009/9/main" uri="{B025F937-C7B1-47D3-B67F-A62EFF666E3E}">
          <x14:id>{CD668C9D-1A37-4573-B887-E76F47D43576}</x14:id>
        </ext>
      </extLst>
    </cfRule>
    <cfRule type="dataBar" priority="18">
      <dataBar>
        <cfvo type="num" val="0"/>
        <cfvo type="num" val="100"/>
        <color rgb="FF63C384"/>
      </dataBar>
      <extLst>
        <ext xmlns:x14="http://schemas.microsoft.com/office/spreadsheetml/2009/9/main" uri="{B025F937-C7B1-47D3-B67F-A62EFF666E3E}">
          <x14:id>{1133ABF3-2287-4A70-AAE4-8C34C40DF623}</x14:id>
        </ext>
      </extLst>
    </cfRule>
  </conditionalFormatting>
  <conditionalFormatting sqref="M16">
    <cfRule type="iconSet" priority="3">
      <iconSet showValue="0">
        <cfvo type="percent" val="0"/>
        <cfvo type="num" val="30"/>
        <cfvo type="num" val="49.25"/>
      </iconSet>
    </cfRule>
  </conditionalFormatting>
  <conditionalFormatting sqref="N16">
    <cfRule type="iconSet" priority="1">
      <iconSet iconSet="5Arrows">
        <cfvo type="percent" val="0"/>
        <cfvo type="num" val="30"/>
        <cfvo type="num" val="35"/>
        <cfvo type="num" val="40"/>
        <cfvo type="num" val="49.25"/>
      </iconSet>
    </cfRule>
    <cfRule type="iconSet" priority="2">
      <iconSet iconSet="3Arrows">
        <cfvo type="percent" val="0"/>
        <cfvo type="percent" val="33"/>
        <cfvo type="percent" val="67"/>
      </iconSet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C4D810BC-0FC7-4DBF-92D7-90B65A9C2086}">
            <x14:dataBar minLength="0" maxLength="100">
              <x14:cfvo type="num">
                <xm:f>0</xm:f>
              </x14:cfvo>
              <x14:cfvo type="num">
                <xm:f>100</xm:f>
              </x14:cfvo>
              <x14:negativeFillColor rgb="FFFF0000"/>
              <x14:axisColor rgb="FF000000"/>
            </x14:dataBar>
          </x14:cfRule>
          <xm:sqref>L14:L17 L12</xm:sqref>
        </x14:conditionalFormatting>
        <x14:conditionalFormatting xmlns:xm="http://schemas.microsoft.com/office/excel/2006/main">
          <x14:cfRule type="dataBar" id="{1F032D09-E7EB-4396-AF9B-2DD14374C158}">
            <x14:dataBar minLength="0" maxLength="100">
              <x14:cfvo type="num">
                <xm:f>0</xm:f>
              </x14:cfvo>
              <x14:cfvo type="num">
                <xm:f>100</xm:f>
              </x14:cfvo>
              <x14:negativeFillColor rgb="FFFF0000"/>
              <x14:axisColor rgb="FF000000"/>
            </x14:dataBar>
          </x14:cfRule>
          <xm:sqref>L13</xm:sqref>
        </x14:conditionalFormatting>
        <x14:conditionalFormatting xmlns:xm="http://schemas.microsoft.com/office/excel/2006/main">
          <x14:cfRule type="dataBar" id="{71A654AB-0D7E-4FF3-AEBC-B27E7412C65F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14:cfRule type="dataBar" id="{54920F21-0866-41D5-B1C1-87F642F98006}">
            <x14:dataBar minLength="0" maxLength="100" border="1" negativeBarBorderColorSameAsPositive="0">
              <x14:cfvo type="num">
                <xm:f>0</xm:f>
              </x14:cfvo>
              <x14:cfvo type="num">
                <xm:f>100</xm:f>
              </x14:cfvo>
              <x14:borderColor rgb="FF63C384"/>
              <x14:negativeFillColor rgb="FFFF0000"/>
              <x14:negativeBorderColor rgb="FFFF0000"/>
              <x14:axisColor rgb="FF000000"/>
            </x14:dataBar>
          </x14:cfRule>
          <xm:sqref>L13</xm:sqref>
        </x14:conditionalFormatting>
        <x14:conditionalFormatting xmlns:xm="http://schemas.microsoft.com/office/excel/2006/main">
          <x14:cfRule type="dataBar" id="{CD668C9D-1A37-4573-B887-E76F47D4357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14:cfRule type="dataBar" id="{1133ABF3-2287-4A70-AAE4-8C34C40DF623}">
            <x14:dataBar minLength="0" maxLength="100" border="1" negativeBarBorderColorSameAsPositive="0">
              <x14:cfvo type="num">
                <xm:f>0</xm:f>
              </x14:cfvo>
              <x14:cfvo type="num">
                <xm:f>100</xm:f>
              </x14:cfvo>
              <x14:borderColor rgb="FF63C384"/>
              <x14:negativeFillColor rgb="FFFF0000"/>
              <x14:negativeBorderColor rgb="FFFF0000"/>
              <x14:axisColor rgb="FF000000"/>
            </x14:dataBar>
          </x14:cfRule>
          <xm:sqref>L14:L17 L12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N26"/>
  <sheetViews>
    <sheetView topLeftCell="A12" workbookViewId="0">
      <selection activeCell="J18" sqref="J18"/>
    </sheetView>
  </sheetViews>
  <sheetFormatPr baseColWidth="10" defaultRowHeight="14.25" x14ac:dyDescent="0.2"/>
  <cols>
    <col min="1" max="4" width="11" style="1"/>
    <col min="5" max="5" width="38.625" style="1" customWidth="1"/>
    <col min="6" max="7" width="10.375" style="1" customWidth="1"/>
    <col min="8" max="11" width="11" style="1"/>
    <col min="12" max="12" width="16.875" style="1" customWidth="1"/>
    <col min="13" max="13" width="11" style="1"/>
    <col min="14" max="14" width="14.5" style="1" customWidth="1"/>
    <col min="15" max="16384" width="11" style="1"/>
  </cols>
  <sheetData>
    <row r="5" spans="2:14" ht="15" thickBot="1" x14ac:dyDescent="0.25"/>
    <row r="6" spans="2:14" ht="23.25" x14ac:dyDescent="0.35">
      <c r="C6" s="37" t="s">
        <v>1</v>
      </c>
      <c r="D6" s="38"/>
      <c r="E6" s="38"/>
      <c r="F6" s="38"/>
      <c r="G6" s="38"/>
      <c r="H6" s="38"/>
      <c r="I6" s="38"/>
      <c r="J6" s="38"/>
      <c r="K6" s="38"/>
      <c r="L6" s="38"/>
      <c r="M6" s="38"/>
      <c r="N6" s="39"/>
    </row>
    <row r="7" spans="2:14" ht="21" x14ac:dyDescent="0.35">
      <c r="C7" s="40" t="s">
        <v>2</v>
      </c>
      <c r="D7" s="41"/>
      <c r="E7" s="41"/>
      <c r="F7" s="41"/>
      <c r="G7" s="41"/>
      <c r="H7" s="41"/>
      <c r="I7" s="41"/>
      <c r="J7" s="41"/>
      <c r="K7" s="41"/>
      <c r="L7" s="41"/>
      <c r="M7" s="41"/>
      <c r="N7" s="42"/>
    </row>
    <row r="8" spans="2:14" ht="26.25" x14ac:dyDescent="0.4">
      <c r="C8" s="43" t="s">
        <v>3</v>
      </c>
      <c r="D8" s="44"/>
      <c r="E8" s="44"/>
      <c r="F8" s="44"/>
      <c r="G8" s="44"/>
      <c r="H8" s="44"/>
      <c r="I8" s="44"/>
      <c r="J8" s="44"/>
      <c r="K8" s="44"/>
      <c r="L8" s="44"/>
      <c r="M8" s="44"/>
      <c r="N8" s="45"/>
    </row>
    <row r="9" spans="2:14" x14ac:dyDescent="0.2">
      <c r="C9" s="46" t="s">
        <v>4</v>
      </c>
      <c r="D9" s="47"/>
      <c r="E9" s="47"/>
      <c r="F9" s="47" t="s">
        <v>5</v>
      </c>
      <c r="G9" s="47"/>
      <c r="H9" s="47"/>
      <c r="I9" s="47"/>
      <c r="J9" s="29" t="s">
        <v>6</v>
      </c>
      <c r="K9" s="29" t="s">
        <v>7</v>
      </c>
      <c r="L9" s="47" t="s">
        <v>8</v>
      </c>
      <c r="M9" s="47"/>
      <c r="N9" s="48"/>
    </row>
    <row r="10" spans="2:14" ht="15" x14ac:dyDescent="0.25">
      <c r="B10" s="34"/>
      <c r="C10" s="35" t="s">
        <v>9</v>
      </c>
      <c r="D10" s="2" t="s">
        <v>10</v>
      </c>
      <c r="E10" s="32" t="s">
        <v>11</v>
      </c>
      <c r="F10" s="32" t="s">
        <v>12</v>
      </c>
      <c r="G10" s="32"/>
      <c r="H10" s="36" t="s">
        <v>13</v>
      </c>
      <c r="I10" s="36"/>
      <c r="J10" s="32" t="s">
        <v>14</v>
      </c>
      <c r="K10" s="32" t="s">
        <v>15</v>
      </c>
      <c r="L10" s="32" t="s">
        <v>16</v>
      </c>
      <c r="M10" s="32" t="s">
        <v>17</v>
      </c>
      <c r="N10" s="33" t="s">
        <v>18</v>
      </c>
    </row>
    <row r="11" spans="2:14" ht="15" x14ac:dyDescent="0.25">
      <c r="B11" s="34"/>
      <c r="C11" s="35"/>
      <c r="D11" s="2" t="s">
        <v>19</v>
      </c>
      <c r="E11" s="32"/>
      <c r="F11" s="30" t="s">
        <v>20</v>
      </c>
      <c r="G11" s="30" t="s">
        <v>21</v>
      </c>
      <c r="H11" s="31" t="s">
        <v>20</v>
      </c>
      <c r="I11" s="31" t="s">
        <v>22</v>
      </c>
      <c r="J11" s="32"/>
      <c r="K11" s="32"/>
      <c r="L11" s="32"/>
      <c r="M11" s="32"/>
      <c r="N11" s="33"/>
    </row>
    <row r="12" spans="2:14" ht="28.5" x14ac:dyDescent="0.2">
      <c r="C12" s="3">
        <f>L12</f>
        <v>100</v>
      </c>
      <c r="D12" s="4" t="s">
        <v>23</v>
      </c>
      <c r="E12" s="5" t="s">
        <v>24</v>
      </c>
      <c r="F12" s="6">
        <v>6394</v>
      </c>
      <c r="G12" s="7">
        <v>0</v>
      </c>
      <c r="H12" s="8">
        <v>6394</v>
      </c>
      <c r="I12" s="9">
        <v>1</v>
      </c>
      <c r="J12" s="10">
        <f>+'[2]Inst. Lumin LED 2019'!J19</f>
        <v>6394</v>
      </c>
      <c r="K12" s="8">
        <f>+H12-J12</f>
        <v>0</v>
      </c>
      <c r="L12" s="11">
        <f>100*(J12/H12)</f>
        <v>100</v>
      </c>
      <c r="M12" s="12">
        <f>L12</f>
        <v>100</v>
      </c>
      <c r="N12" s="13">
        <f>L12</f>
        <v>100</v>
      </c>
    </row>
    <row r="13" spans="2:14" ht="28.5" x14ac:dyDescent="0.2">
      <c r="C13" s="3">
        <f>L13</f>
        <v>8.7999999999999989</v>
      </c>
      <c r="D13" s="4" t="s">
        <v>23</v>
      </c>
      <c r="E13" s="5" t="s">
        <v>25</v>
      </c>
      <c r="F13" s="5">
        <v>125</v>
      </c>
      <c r="G13" s="14">
        <v>100</v>
      </c>
      <c r="H13" s="15">
        <v>150</v>
      </c>
      <c r="I13" s="9">
        <v>0.8</v>
      </c>
      <c r="J13" s="16">
        <v>11</v>
      </c>
      <c r="K13" s="8">
        <f>+H13-J13</f>
        <v>139</v>
      </c>
      <c r="L13" s="11">
        <f>100*(J13/F13)</f>
        <v>8.7999999999999989</v>
      </c>
      <c r="M13" s="12">
        <f>L13</f>
        <v>8.7999999999999989</v>
      </c>
      <c r="N13" s="13">
        <f>L13</f>
        <v>8.7999999999999989</v>
      </c>
    </row>
    <row r="14" spans="2:14" x14ac:dyDescent="0.2">
      <c r="C14" s="3">
        <f t="shared" ref="C14:C15" si="0">L14</f>
        <v>91.2</v>
      </c>
      <c r="D14" s="4" t="s">
        <v>23</v>
      </c>
      <c r="E14" s="5" t="s">
        <v>26</v>
      </c>
      <c r="F14" s="5"/>
      <c r="G14" s="7"/>
      <c r="H14" s="15"/>
      <c r="I14" s="9"/>
      <c r="J14" s="16">
        <v>168</v>
      </c>
      <c r="K14" s="8"/>
      <c r="L14" s="11">
        <f>+G13-L13</f>
        <v>91.2</v>
      </c>
      <c r="M14" s="12">
        <f>L14</f>
        <v>91.2</v>
      </c>
      <c r="N14" s="13">
        <f>L14</f>
        <v>91.2</v>
      </c>
    </row>
    <row r="15" spans="2:14" ht="42.75" x14ac:dyDescent="0.2">
      <c r="C15" s="3">
        <f t="shared" si="0"/>
        <v>76.818181818181813</v>
      </c>
      <c r="D15" s="4" t="s">
        <v>23</v>
      </c>
      <c r="E15" s="5" t="s">
        <v>27</v>
      </c>
      <c r="F15" s="5">
        <v>220</v>
      </c>
      <c r="G15" s="7"/>
      <c r="H15" s="15">
        <v>250</v>
      </c>
      <c r="I15" s="17">
        <v>0.50749999999999995</v>
      </c>
      <c r="J15" s="16">
        <v>169</v>
      </c>
      <c r="K15" s="18">
        <f>+H15-J15</f>
        <v>81</v>
      </c>
      <c r="L15" s="11">
        <f>100*(J15/F15)</f>
        <v>76.818181818181813</v>
      </c>
      <c r="M15" s="12">
        <f t="shared" ref="M15:M17" si="1">L15</f>
        <v>76.818181818181813</v>
      </c>
      <c r="N15" s="13">
        <f t="shared" ref="N15:N17" si="2">L15</f>
        <v>76.818181818181813</v>
      </c>
    </row>
    <row r="16" spans="2:14" ht="43.5" thickBot="1" x14ac:dyDescent="0.25">
      <c r="C16" s="19">
        <f>L17</f>
        <v>-76.818181818181813</v>
      </c>
      <c r="D16" s="20"/>
      <c r="E16" s="5" t="s">
        <v>28</v>
      </c>
      <c r="F16" s="5">
        <v>72</v>
      </c>
      <c r="G16" s="21"/>
      <c r="H16" s="5">
        <v>100</v>
      </c>
      <c r="I16" s="17"/>
      <c r="J16" s="16">
        <v>45</v>
      </c>
      <c r="K16" s="18"/>
      <c r="L16" s="11">
        <f>100*(J16/F16)</f>
        <v>62.5</v>
      </c>
      <c r="M16" s="12">
        <f t="shared" si="1"/>
        <v>62.5</v>
      </c>
      <c r="N16" s="13">
        <f t="shared" si="2"/>
        <v>62.5</v>
      </c>
    </row>
    <row r="17" spans="4:14" ht="43.5" thickBot="1" x14ac:dyDescent="0.25">
      <c r="D17" s="22" t="s">
        <v>23</v>
      </c>
      <c r="E17" s="5" t="s">
        <v>29</v>
      </c>
      <c r="F17" s="23" t="s">
        <v>30</v>
      </c>
      <c r="G17" s="24"/>
      <c r="H17" s="51" t="s">
        <v>31</v>
      </c>
      <c r="I17" s="25"/>
      <c r="J17" s="54">
        <v>122045</v>
      </c>
      <c r="K17" s="53"/>
      <c r="L17" s="26">
        <f>+G15-L15</f>
        <v>-76.818181818181813</v>
      </c>
      <c r="M17" s="27">
        <f t="shared" si="1"/>
        <v>-76.818181818181813</v>
      </c>
      <c r="N17" s="28">
        <f t="shared" si="2"/>
        <v>-76.818181818181813</v>
      </c>
    </row>
    <row r="19" spans="4:14" x14ac:dyDescent="0.2">
      <c r="M19" s="1" t="s">
        <v>0</v>
      </c>
    </row>
    <row r="22" spans="4:14" ht="28.5" x14ac:dyDescent="0.2">
      <c r="D22" s="5" t="s">
        <v>33</v>
      </c>
      <c r="E22" s="5" t="s">
        <v>24</v>
      </c>
      <c r="F22" s="5">
        <v>6394</v>
      </c>
      <c r="H22" s="5">
        <v>6394</v>
      </c>
    </row>
    <row r="23" spans="4:14" ht="42.75" x14ac:dyDescent="0.2">
      <c r="D23" s="5" t="s">
        <v>34</v>
      </c>
      <c r="E23" s="5" t="s">
        <v>25</v>
      </c>
      <c r="F23" s="5">
        <v>125</v>
      </c>
      <c r="H23" s="5">
        <v>150</v>
      </c>
    </row>
    <row r="24" spans="4:14" ht="71.25" x14ac:dyDescent="0.2">
      <c r="D24" s="5" t="s">
        <v>35</v>
      </c>
      <c r="E24" s="5" t="s">
        <v>27</v>
      </c>
      <c r="F24" s="5">
        <v>220</v>
      </c>
      <c r="H24" s="5">
        <v>250</v>
      </c>
    </row>
    <row r="25" spans="4:14" ht="85.5" x14ac:dyDescent="0.2">
      <c r="D25" s="5" t="s">
        <v>36</v>
      </c>
      <c r="E25" s="5" t="s">
        <v>28</v>
      </c>
      <c r="F25" s="5">
        <v>72</v>
      </c>
      <c r="H25" s="5">
        <v>100</v>
      </c>
    </row>
    <row r="26" spans="4:14" ht="57" x14ac:dyDescent="0.2">
      <c r="D26" s="5" t="s">
        <v>37</v>
      </c>
      <c r="E26" s="5" t="s">
        <v>29</v>
      </c>
      <c r="F26" s="23" t="s">
        <v>30</v>
      </c>
      <c r="H26" s="5" t="s">
        <v>31</v>
      </c>
    </row>
  </sheetData>
  <mergeCells count="16">
    <mergeCell ref="K10:K11"/>
    <mergeCell ref="L10:L11"/>
    <mergeCell ref="M10:M11"/>
    <mergeCell ref="N10:N11"/>
    <mergeCell ref="B10:B11"/>
    <mergeCell ref="C10:C11"/>
    <mergeCell ref="E10:E11"/>
    <mergeCell ref="F10:G10"/>
    <mergeCell ref="H10:I10"/>
    <mergeCell ref="J10:J11"/>
    <mergeCell ref="C6:N6"/>
    <mergeCell ref="C7:N7"/>
    <mergeCell ref="C8:N8"/>
    <mergeCell ref="C9:E9"/>
    <mergeCell ref="F9:I9"/>
    <mergeCell ref="L9:N9"/>
  </mergeCells>
  <conditionalFormatting sqref="L14:L17 L12">
    <cfRule type="dataBar" priority="15">
      <dataBar>
        <cfvo type="num" val="0"/>
        <cfvo type="num" val="100"/>
        <color theme="5"/>
      </dataBar>
      <extLst>
        <ext xmlns:x14="http://schemas.microsoft.com/office/spreadsheetml/2009/9/main" uri="{B025F937-C7B1-47D3-B67F-A62EFF666E3E}">
          <x14:id>{F3CE19D2-DAD3-4905-94EC-A28D845E4719}</x14:id>
        </ext>
      </extLst>
    </cfRule>
  </conditionalFormatting>
  <conditionalFormatting sqref="M17">
    <cfRule type="iconSet" priority="14">
      <iconSet showValue="0">
        <cfvo type="percent" val="0"/>
        <cfvo type="num" val="30"/>
        <cfvo type="num" val="49.25"/>
      </iconSet>
    </cfRule>
  </conditionalFormatting>
  <conditionalFormatting sqref="L13">
    <cfRule type="dataBar" priority="11">
      <dataBar>
        <cfvo type="num" val="0"/>
        <cfvo type="num" val="100"/>
        <color theme="5"/>
      </dataBar>
      <extLst>
        <ext xmlns:x14="http://schemas.microsoft.com/office/spreadsheetml/2009/9/main" uri="{B025F937-C7B1-47D3-B67F-A62EFF666E3E}">
          <x14:id>{F9F1904D-1514-42C0-BC73-00A450961EDD}</x14:id>
        </ext>
      </extLst>
    </cfRule>
  </conditionalFormatting>
  <conditionalFormatting sqref="L13">
    <cfRule type="dataBar" priority="12">
      <dataBar>
        <cfvo type="min"/>
        <cfvo type="max"/>
        <color theme="9"/>
      </dataBar>
      <extLst>
        <ext xmlns:x14="http://schemas.microsoft.com/office/spreadsheetml/2009/9/main" uri="{B025F937-C7B1-47D3-B67F-A62EFF666E3E}">
          <x14:id>{C1E01745-2AAD-4F1E-B1CA-5C9E5CDA983B}</x14:id>
        </ext>
      </extLst>
    </cfRule>
    <cfRule type="dataBar" priority="13">
      <dataBar>
        <cfvo type="num" val="0"/>
        <cfvo type="num" val="100"/>
        <color rgb="FF63C384"/>
      </dataBar>
      <extLst>
        <ext xmlns:x14="http://schemas.microsoft.com/office/spreadsheetml/2009/9/main" uri="{B025F937-C7B1-47D3-B67F-A62EFF666E3E}">
          <x14:id>{F0799401-69EF-4E98-AB55-D6081574DFA8}</x14:id>
        </ext>
      </extLst>
    </cfRule>
  </conditionalFormatting>
  <conditionalFormatting sqref="N12">
    <cfRule type="iconSet" priority="9">
      <iconSet iconSet="5Arrows">
        <cfvo type="percent" val="0"/>
        <cfvo type="num" val="30"/>
        <cfvo type="num" val="35"/>
        <cfvo type="num" val="40"/>
        <cfvo type="num" val="49.25"/>
      </iconSet>
    </cfRule>
    <cfRule type="iconSet" priority="10">
      <iconSet iconSet="3Arrows">
        <cfvo type="percent" val="0"/>
        <cfvo type="percent" val="33"/>
        <cfvo type="percent" val="67"/>
      </iconSet>
    </cfRule>
  </conditionalFormatting>
  <conditionalFormatting sqref="N17 N13:N14">
    <cfRule type="iconSet" priority="7">
      <iconSet iconSet="5Arrows">
        <cfvo type="percent" val="0"/>
        <cfvo type="num" val="30"/>
        <cfvo type="num" val="35"/>
        <cfvo type="num" val="40"/>
        <cfvo type="num" val="49.25"/>
      </iconSet>
    </cfRule>
    <cfRule type="iconSet" priority="8">
      <iconSet iconSet="3Arrows">
        <cfvo type="percent" val="0"/>
        <cfvo type="percent" val="33"/>
        <cfvo type="percent" val="67"/>
      </iconSet>
    </cfRule>
  </conditionalFormatting>
  <conditionalFormatting sqref="M15">
    <cfRule type="iconSet" priority="6">
      <iconSet showValue="0">
        <cfvo type="percent" val="0"/>
        <cfvo type="num" val="30"/>
        <cfvo type="num" val="49.25"/>
      </iconSet>
    </cfRule>
  </conditionalFormatting>
  <conditionalFormatting sqref="N15">
    <cfRule type="iconSet" priority="4">
      <iconSet iconSet="5Arrows">
        <cfvo type="percent" val="0"/>
        <cfvo type="num" val="30"/>
        <cfvo type="num" val="35"/>
        <cfvo type="num" val="40"/>
        <cfvo type="num" val="49.25"/>
      </iconSet>
    </cfRule>
    <cfRule type="iconSet" priority="5">
      <iconSet iconSet="3Arrows">
        <cfvo type="percent" val="0"/>
        <cfvo type="percent" val="33"/>
        <cfvo type="percent" val="67"/>
      </iconSet>
    </cfRule>
  </conditionalFormatting>
  <conditionalFormatting sqref="M12:M14">
    <cfRule type="iconSet" priority="16">
      <iconSet showValue="0">
        <cfvo type="percent" val="0"/>
        <cfvo type="num" val="30"/>
        <cfvo type="num" val="49.25"/>
      </iconSet>
    </cfRule>
  </conditionalFormatting>
  <conditionalFormatting sqref="L14:L17 L12">
    <cfRule type="dataBar" priority="17">
      <dataBar>
        <cfvo type="min"/>
        <cfvo type="max"/>
        <color theme="9"/>
      </dataBar>
      <extLst>
        <ext xmlns:x14="http://schemas.microsoft.com/office/spreadsheetml/2009/9/main" uri="{B025F937-C7B1-47D3-B67F-A62EFF666E3E}">
          <x14:id>{06D01A6D-45B6-4566-930E-FCDD5D87D073}</x14:id>
        </ext>
      </extLst>
    </cfRule>
    <cfRule type="dataBar" priority="18">
      <dataBar>
        <cfvo type="num" val="0"/>
        <cfvo type="num" val="100"/>
        <color rgb="FF63C384"/>
      </dataBar>
      <extLst>
        <ext xmlns:x14="http://schemas.microsoft.com/office/spreadsheetml/2009/9/main" uri="{B025F937-C7B1-47D3-B67F-A62EFF666E3E}">
          <x14:id>{F0F5CCB4-95DF-4496-A327-B19423F0F992}</x14:id>
        </ext>
      </extLst>
    </cfRule>
  </conditionalFormatting>
  <conditionalFormatting sqref="M16">
    <cfRule type="iconSet" priority="3">
      <iconSet showValue="0">
        <cfvo type="percent" val="0"/>
        <cfvo type="num" val="30"/>
        <cfvo type="num" val="49.25"/>
      </iconSet>
    </cfRule>
  </conditionalFormatting>
  <conditionalFormatting sqref="N16">
    <cfRule type="iconSet" priority="1">
      <iconSet iconSet="5Arrows">
        <cfvo type="percent" val="0"/>
        <cfvo type="num" val="30"/>
        <cfvo type="num" val="35"/>
        <cfvo type="num" val="40"/>
        <cfvo type="num" val="49.25"/>
      </iconSet>
    </cfRule>
    <cfRule type="iconSet" priority="2">
      <iconSet iconSet="3Arrows">
        <cfvo type="percent" val="0"/>
        <cfvo type="percent" val="33"/>
        <cfvo type="percent" val="67"/>
      </iconSet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CE19D2-DAD3-4905-94EC-A28D845E4719}">
            <x14:dataBar minLength="0" maxLength="100">
              <x14:cfvo type="num">
                <xm:f>0</xm:f>
              </x14:cfvo>
              <x14:cfvo type="num">
                <xm:f>100</xm:f>
              </x14:cfvo>
              <x14:negativeFillColor rgb="FFFF0000"/>
              <x14:axisColor rgb="FF000000"/>
            </x14:dataBar>
          </x14:cfRule>
          <xm:sqref>L14:L17 L12</xm:sqref>
        </x14:conditionalFormatting>
        <x14:conditionalFormatting xmlns:xm="http://schemas.microsoft.com/office/excel/2006/main">
          <x14:cfRule type="dataBar" id="{F9F1904D-1514-42C0-BC73-00A450961EDD}">
            <x14:dataBar minLength="0" maxLength="100">
              <x14:cfvo type="num">
                <xm:f>0</xm:f>
              </x14:cfvo>
              <x14:cfvo type="num">
                <xm:f>100</xm:f>
              </x14:cfvo>
              <x14:negativeFillColor rgb="FFFF0000"/>
              <x14:axisColor rgb="FF000000"/>
            </x14:dataBar>
          </x14:cfRule>
          <xm:sqref>L13</xm:sqref>
        </x14:conditionalFormatting>
        <x14:conditionalFormatting xmlns:xm="http://schemas.microsoft.com/office/excel/2006/main">
          <x14:cfRule type="dataBar" id="{C1E01745-2AAD-4F1E-B1CA-5C9E5CDA983B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14:cfRule type="dataBar" id="{F0799401-69EF-4E98-AB55-D6081574DFA8}">
            <x14:dataBar minLength="0" maxLength="100" border="1" negativeBarBorderColorSameAsPositive="0">
              <x14:cfvo type="num">
                <xm:f>0</xm:f>
              </x14:cfvo>
              <x14:cfvo type="num">
                <xm:f>100</xm:f>
              </x14:cfvo>
              <x14:borderColor rgb="FF63C384"/>
              <x14:negativeFillColor rgb="FFFF0000"/>
              <x14:negativeBorderColor rgb="FFFF0000"/>
              <x14:axisColor rgb="FF000000"/>
            </x14:dataBar>
          </x14:cfRule>
          <xm:sqref>L13</xm:sqref>
        </x14:conditionalFormatting>
        <x14:conditionalFormatting xmlns:xm="http://schemas.microsoft.com/office/excel/2006/main">
          <x14:cfRule type="dataBar" id="{06D01A6D-45B6-4566-930E-FCDD5D87D07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14:cfRule type="dataBar" id="{F0F5CCB4-95DF-4496-A327-B19423F0F992}">
            <x14:dataBar minLength="0" maxLength="100" border="1" negativeBarBorderColorSameAsPositive="0">
              <x14:cfvo type="num">
                <xm:f>0</xm:f>
              </x14:cfvo>
              <x14:cfvo type="num">
                <xm:f>100</xm:f>
              </x14:cfvo>
              <x14:borderColor rgb="FF63C384"/>
              <x14:negativeFillColor rgb="FFFF0000"/>
              <x14:negativeBorderColor rgb="FFFF0000"/>
              <x14:axisColor rgb="FF000000"/>
            </x14:dataBar>
          </x14:cfRule>
          <xm:sqref>L14:L17 L12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N26"/>
  <sheetViews>
    <sheetView topLeftCell="A10" workbookViewId="0">
      <selection activeCell="J18" sqref="J18"/>
    </sheetView>
  </sheetViews>
  <sheetFormatPr baseColWidth="10" defaultRowHeight="14.25" x14ac:dyDescent="0.2"/>
  <cols>
    <col min="1" max="4" width="11" style="1"/>
    <col min="5" max="5" width="38.625" style="1" customWidth="1"/>
    <col min="6" max="7" width="10.375" style="1" customWidth="1"/>
    <col min="8" max="11" width="11" style="1"/>
    <col min="12" max="12" width="16.875" style="1" customWidth="1"/>
    <col min="13" max="13" width="11" style="1"/>
    <col min="14" max="14" width="14.5" style="1" customWidth="1"/>
    <col min="15" max="16384" width="11" style="1"/>
  </cols>
  <sheetData>
    <row r="5" spans="2:14" ht="15" thickBot="1" x14ac:dyDescent="0.25"/>
    <row r="6" spans="2:14" ht="23.25" x14ac:dyDescent="0.35">
      <c r="C6" s="37" t="s">
        <v>1</v>
      </c>
      <c r="D6" s="38"/>
      <c r="E6" s="38"/>
      <c r="F6" s="38"/>
      <c r="G6" s="38"/>
      <c r="H6" s="38"/>
      <c r="I6" s="38"/>
      <c r="J6" s="38"/>
      <c r="K6" s="38"/>
      <c r="L6" s="38"/>
      <c r="M6" s="38"/>
      <c r="N6" s="39"/>
    </row>
    <row r="7" spans="2:14" ht="21" x14ac:dyDescent="0.35">
      <c r="C7" s="40" t="s">
        <v>2</v>
      </c>
      <c r="D7" s="41"/>
      <c r="E7" s="41"/>
      <c r="F7" s="41"/>
      <c r="G7" s="41"/>
      <c r="H7" s="41"/>
      <c r="I7" s="41"/>
      <c r="J7" s="41"/>
      <c r="K7" s="41"/>
      <c r="L7" s="41"/>
      <c r="M7" s="41"/>
      <c r="N7" s="42"/>
    </row>
    <row r="8" spans="2:14" ht="26.25" x14ac:dyDescent="0.4">
      <c r="C8" s="43" t="s">
        <v>3</v>
      </c>
      <c r="D8" s="44"/>
      <c r="E8" s="44"/>
      <c r="F8" s="44"/>
      <c r="G8" s="44"/>
      <c r="H8" s="44"/>
      <c r="I8" s="44"/>
      <c r="J8" s="44"/>
      <c r="K8" s="44"/>
      <c r="L8" s="44"/>
      <c r="M8" s="44"/>
      <c r="N8" s="45"/>
    </row>
    <row r="9" spans="2:14" x14ac:dyDescent="0.2">
      <c r="C9" s="46" t="s">
        <v>4</v>
      </c>
      <c r="D9" s="47"/>
      <c r="E9" s="47"/>
      <c r="F9" s="47" t="s">
        <v>5</v>
      </c>
      <c r="G9" s="47"/>
      <c r="H9" s="47"/>
      <c r="I9" s="47"/>
      <c r="J9" s="29" t="s">
        <v>6</v>
      </c>
      <c r="K9" s="29" t="s">
        <v>7</v>
      </c>
      <c r="L9" s="47" t="s">
        <v>8</v>
      </c>
      <c r="M9" s="47"/>
      <c r="N9" s="48"/>
    </row>
    <row r="10" spans="2:14" ht="15" x14ac:dyDescent="0.25">
      <c r="B10" s="34"/>
      <c r="C10" s="35" t="s">
        <v>9</v>
      </c>
      <c r="D10" s="2" t="s">
        <v>10</v>
      </c>
      <c r="E10" s="32" t="s">
        <v>11</v>
      </c>
      <c r="F10" s="32" t="s">
        <v>12</v>
      </c>
      <c r="G10" s="32"/>
      <c r="H10" s="36" t="s">
        <v>13</v>
      </c>
      <c r="I10" s="36"/>
      <c r="J10" s="32" t="s">
        <v>14</v>
      </c>
      <c r="K10" s="32" t="s">
        <v>15</v>
      </c>
      <c r="L10" s="32" t="s">
        <v>16</v>
      </c>
      <c r="M10" s="32" t="s">
        <v>17</v>
      </c>
      <c r="N10" s="33" t="s">
        <v>18</v>
      </c>
    </row>
    <row r="11" spans="2:14" ht="15" x14ac:dyDescent="0.25">
      <c r="B11" s="34"/>
      <c r="C11" s="35"/>
      <c r="D11" s="2" t="s">
        <v>19</v>
      </c>
      <c r="E11" s="32"/>
      <c r="F11" s="30" t="s">
        <v>20</v>
      </c>
      <c r="G11" s="30" t="s">
        <v>21</v>
      </c>
      <c r="H11" s="31" t="s">
        <v>20</v>
      </c>
      <c r="I11" s="31" t="s">
        <v>22</v>
      </c>
      <c r="J11" s="32"/>
      <c r="K11" s="32"/>
      <c r="L11" s="32"/>
      <c r="M11" s="32"/>
      <c r="N11" s="33"/>
    </row>
    <row r="12" spans="2:14" ht="26.1" customHeight="1" x14ac:dyDescent="0.2">
      <c r="C12" s="3">
        <f>L12</f>
        <v>100</v>
      </c>
      <c r="D12" s="4" t="s">
        <v>23</v>
      </c>
      <c r="E12" s="5" t="s">
        <v>24</v>
      </c>
      <c r="F12" s="6">
        <v>6394</v>
      </c>
      <c r="G12" s="7">
        <v>0</v>
      </c>
      <c r="H12" s="8">
        <v>6394</v>
      </c>
      <c r="I12" s="9">
        <v>1</v>
      </c>
      <c r="J12" s="10">
        <f>+'[3]Inst. Lumin LED 2019'!J19</f>
        <v>6394</v>
      </c>
      <c r="K12" s="8">
        <f>+H12-J12</f>
        <v>0</v>
      </c>
      <c r="L12" s="11">
        <f>100*(J12/H12)</f>
        <v>100</v>
      </c>
      <c r="M12" s="12">
        <f>L12</f>
        <v>100</v>
      </c>
      <c r="N12" s="13">
        <f>L12</f>
        <v>100</v>
      </c>
    </row>
    <row r="13" spans="2:14" ht="30" customHeight="1" x14ac:dyDescent="0.2">
      <c r="C13" s="3">
        <f>L13</f>
        <v>1.6</v>
      </c>
      <c r="D13" s="4" t="s">
        <v>23</v>
      </c>
      <c r="E13" s="5" t="s">
        <v>25</v>
      </c>
      <c r="F13" s="5">
        <v>125</v>
      </c>
      <c r="G13" s="14">
        <v>100</v>
      </c>
      <c r="H13" s="15">
        <v>150</v>
      </c>
      <c r="I13" s="9">
        <v>0.8</v>
      </c>
      <c r="J13" s="16">
        <v>2</v>
      </c>
      <c r="K13" s="8">
        <f>+H13-J13</f>
        <v>148</v>
      </c>
      <c r="L13" s="11">
        <f>100*(J13/F13)</f>
        <v>1.6</v>
      </c>
      <c r="M13" s="12">
        <f>L13</f>
        <v>1.6</v>
      </c>
      <c r="N13" s="13">
        <f>L13</f>
        <v>1.6</v>
      </c>
    </row>
    <row r="14" spans="2:14" ht="43.5" customHeight="1" x14ac:dyDescent="0.2">
      <c r="C14" s="3">
        <f t="shared" ref="C14:C15" si="0">L14</f>
        <v>98.4</v>
      </c>
      <c r="D14" s="4" t="s">
        <v>23</v>
      </c>
      <c r="E14" s="5" t="s">
        <v>26</v>
      </c>
      <c r="F14" s="5"/>
      <c r="G14" s="7"/>
      <c r="H14" s="15"/>
      <c r="I14" s="9"/>
      <c r="J14" s="16">
        <v>85</v>
      </c>
      <c r="K14" s="8"/>
      <c r="L14" s="11">
        <f>+G13-L13</f>
        <v>98.4</v>
      </c>
      <c r="M14" s="12">
        <f>L14</f>
        <v>98.4</v>
      </c>
      <c r="N14" s="13">
        <f>L14</f>
        <v>98.4</v>
      </c>
    </row>
    <row r="15" spans="2:14" ht="50.25" customHeight="1" x14ac:dyDescent="0.2">
      <c r="C15" s="3">
        <f t="shared" si="0"/>
        <v>40</v>
      </c>
      <c r="D15" s="4" t="s">
        <v>23</v>
      </c>
      <c r="E15" s="5" t="s">
        <v>27</v>
      </c>
      <c r="F15" s="5">
        <v>220</v>
      </c>
      <c r="G15" s="7"/>
      <c r="H15" s="15">
        <v>250</v>
      </c>
      <c r="I15" s="17">
        <v>0.50749999999999995</v>
      </c>
      <c r="J15" s="16">
        <v>88</v>
      </c>
      <c r="K15" s="18">
        <f>+H15-J15</f>
        <v>162</v>
      </c>
      <c r="L15" s="11">
        <f>100*(J15/F15)</f>
        <v>40</v>
      </c>
      <c r="M15" s="12">
        <f t="shared" ref="M15:M17" si="1">L15</f>
        <v>40</v>
      </c>
      <c r="N15" s="13">
        <f t="shared" ref="N15:N17" si="2">L15</f>
        <v>40</v>
      </c>
    </row>
    <row r="16" spans="2:14" ht="52.5" customHeight="1" thickBot="1" x14ac:dyDescent="0.25">
      <c r="C16" s="19">
        <f>L17</f>
        <v>-40</v>
      </c>
      <c r="D16" s="20"/>
      <c r="E16" s="5" t="s">
        <v>28</v>
      </c>
      <c r="F16" s="5">
        <v>72</v>
      </c>
      <c r="G16" s="21"/>
      <c r="H16" s="5">
        <v>100</v>
      </c>
      <c r="I16" s="17"/>
      <c r="J16" s="16">
        <v>23</v>
      </c>
      <c r="K16" s="18"/>
      <c r="L16" s="11">
        <f>100*(J16/F16)</f>
        <v>31.944444444444443</v>
      </c>
      <c r="M16" s="12">
        <f t="shared" si="1"/>
        <v>31.944444444444443</v>
      </c>
      <c r="N16" s="13">
        <f t="shared" si="2"/>
        <v>31.944444444444443</v>
      </c>
    </row>
    <row r="17" spans="4:14" ht="58.5" customHeight="1" thickBot="1" x14ac:dyDescent="0.25">
      <c r="D17" s="22" t="s">
        <v>23</v>
      </c>
      <c r="E17" s="5" t="s">
        <v>29</v>
      </c>
      <c r="F17" s="23" t="s">
        <v>30</v>
      </c>
      <c r="G17" s="24"/>
      <c r="H17" s="51" t="s">
        <v>31</v>
      </c>
      <c r="I17" s="25"/>
      <c r="J17" s="54">
        <v>119434</v>
      </c>
      <c r="K17" s="53"/>
      <c r="L17" s="26">
        <f>+G15-L15</f>
        <v>-40</v>
      </c>
      <c r="M17" s="27">
        <f t="shared" si="1"/>
        <v>-40</v>
      </c>
      <c r="N17" s="28">
        <f t="shared" si="2"/>
        <v>-40</v>
      </c>
    </row>
    <row r="19" spans="4:14" x14ac:dyDescent="0.2">
      <c r="M19" s="1" t="s">
        <v>0</v>
      </c>
    </row>
    <row r="22" spans="4:14" ht="28.5" x14ac:dyDescent="0.2">
      <c r="D22" s="5" t="s">
        <v>33</v>
      </c>
      <c r="E22" s="5" t="s">
        <v>24</v>
      </c>
      <c r="F22" s="5">
        <v>6394</v>
      </c>
      <c r="H22" s="5">
        <v>6394</v>
      </c>
    </row>
    <row r="23" spans="4:14" ht="42.75" x14ac:dyDescent="0.2">
      <c r="D23" s="5" t="s">
        <v>34</v>
      </c>
      <c r="E23" s="5" t="s">
        <v>25</v>
      </c>
      <c r="F23" s="5">
        <v>125</v>
      </c>
      <c r="H23" s="5">
        <v>150</v>
      </c>
    </row>
    <row r="24" spans="4:14" ht="71.25" x14ac:dyDescent="0.2">
      <c r="D24" s="5" t="s">
        <v>35</v>
      </c>
      <c r="E24" s="5" t="s">
        <v>27</v>
      </c>
      <c r="F24" s="5">
        <v>220</v>
      </c>
      <c r="H24" s="5">
        <v>250</v>
      </c>
    </row>
    <row r="25" spans="4:14" ht="85.5" x14ac:dyDescent="0.2">
      <c r="D25" s="5" t="s">
        <v>36</v>
      </c>
      <c r="E25" s="5" t="s">
        <v>28</v>
      </c>
      <c r="F25" s="5">
        <v>72</v>
      </c>
      <c r="H25" s="5">
        <v>100</v>
      </c>
    </row>
    <row r="26" spans="4:14" ht="57" x14ac:dyDescent="0.2">
      <c r="D26" s="5" t="s">
        <v>37</v>
      </c>
      <c r="E26" s="5" t="s">
        <v>29</v>
      </c>
      <c r="F26" s="23" t="s">
        <v>30</v>
      </c>
      <c r="H26" s="5" t="s">
        <v>31</v>
      </c>
    </row>
  </sheetData>
  <mergeCells count="16">
    <mergeCell ref="K10:K11"/>
    <mergeCell ref="L10:L11"/>
    <mergeCell ref="M10:M11"/>
    <mergeCell ref="N10:N11"/>
    <mergeCell ref="B10:B11"/>
    <mergeCell ref="C10:C11"/>
    <mergeCell ref="E10:E11"/>
    <mergeCell ref="F10:G10"/>
    <mergeCell ref="H10:I10"/>
    <mergeCell ref="J10:J11"/>
    <mergeCell ref="C6:N6"/>
    <mergeCell ref="C7:N7"/>
    <mergeCell ref="C8:N8"/>
    <mergeCell ref="C9:E9"/>
    <mergeCell ref="F9:I9"/>
    <mergeCell ref="L9:N9"/>
  </mergeCells>
  <conditionalFormatting sqref="L14:L17 L12">
    <cfRule type="dataBar" priority="15">
      <dataBar>
        <cfvo type="num" val="0"/>
        <cfvo type="num" val="100"/>
        <color theme="5"/>
      </dataBar>
      <extLst>
        <ext xmlns:x14="http://schemas.microsoft.com/office/spreadsheetml/2009/9/main" uri="{B025F937-C7B1-47D3-B67F-A62EFF666E3E}">
          <x14:id>{DD25FEB1-CC99-4D13-96DA-B868BE9AC529}</x14:id>
        </ext>
      </extLst>
    </cfRule>
  </conditionalFormatting>
  <conditionalFormatting sqref="M17">
    <cfRule type="iconSet" priority="14">
      <iconSet showValue="0">
        <cfvo type="percent" val="0"/>
        <cfvo type="num" val="30"/>
        <cfvo type="num" val="49.25"/>
      </iconSet>
    </cfRule>
  </conditionalFormatting>
  <conditionalFormatting sqref="L13">
    <cfRule type="dataBar" priority="11">
      <dataBar>
        <cfvo type="num" val="0"/>
        <cfvo type="num" val="100"/>
        <color theme="5"/>
      </dataBar>
      <extLst>
        <ext xmlns:x14="http://schemas.microsoft.com/office/spreadsheetml/2009/9/main" uri="{B025F937-C7B1-47D3-B67F-A62EFF666E3E}">
          <x14:id>{7B43D9DC-5D40-403A-AD34-7AB4784DB030}</x14:id>
        </ext>
      </extLst>
    </cfRule>
  </conditionalFormatting>
  <conditionalFormatting sqref="L13">
    <cfRule type="dataBar" priority="12">
      <dataBar>
        <cfvo type="min"/>
        <cfvo type="max"/>
        <color theme="9"/>
      </dataBar>
      <extLst>
        <ext xmlns:x14="http://schemas.microsoft.com/office/spreadsheetml/2009/9/main" uri="{B025F937-C7B1-47D3-B67F-A62EFF666E3E}">
          <x14:id>{09E7234A-09EB-4D86-A996-33F01D4C5B44}</x14:id>
        </ext>
      </extLst>
    </cfRule>
    <cfRule type="dataBar" priority="13">
      <dataBar>
        <cfvo type="num" val="0"/>
        <cfvo type="num" val="100"/>
        <color rgb="FF63C384"/>
      </dataBar>
      <extLst>
        <ext xmlns:x14="http://schemas.microsoft.com/office/spreadsheetml/2009/9/main" uri="{B025F937-C7B1-47D3-B67F-A62EFF666E3E}">
          <x14:id>{59B7CC15-8CE1-4B44-9924-71A147CA8DBF}</x14:id>
        </ext>
      </extLst>
    </cfRule>
  </conditionalFormatting>
  <conditionalFormatting sqref="N12">
    <cfRule type="iconSet" priority="9">
      <iconSet iconSet="5Arrows">
        <cfvo type="percent" val="0"/>
        <cfvo type="num" val="30"/>
        <cfvo type="num" val="35"/>
        <cfvo type="num" val="40"/>
        <cfvo type="num" val="49.25"/>
      </iconSet>
    </cfRule>
    <cfRule type="iconSet" priority="10">
      <iconSet iconSet="3Arrows">
        <cfvo type="percent" val="0"/>
        <cfvo type="percent" val="33"/>
        <cfvo type="percent" val="67"/>
      </iconSet>
    </cfRule>
  </conditionalFormatting>
  <conditionalFormatting sqref="N17 N13:N14">
    <cfRule type="iconSet" priority="7">
      <iconSet iconSet="5Arrows">
        <cfvo type="percent" val="0"/>
        <cfvo type="num" val="30"/>
        <cfvo type="num" val="35"/>
        <cfvo type="num" val="40"/>
        <cfvo type="num" val="49.25"/>
      </iconSet>
    </cfRule>
    <cfRule type="iconSet" priority="8">
      <iconSet iconSet="3Arrows">
        <cfvo type="percent" val="0"/>
        <cfvo type="percent" val="33"/>
        <cfvo type="percent" val="67"/>
      </iconSet>
    </cfRule>
  </conditionalFormatting>
  <conditionalFormatting sqref="M15">
    <cfRule type="iconSet" priority="6">
      <iconSet showValue="0">
        <cfvo type="percent" val="0"/>
        <cfvo type="num" val="30"/>
        <cfvo type="num" val="49.25"/>
      </iconSet>
    </cfRule>
  </conditionalFormatting>
  <conditionalFormatting sqref="N15">
    <cfRule type="iconSet" priority="4">
      <iconSet iconSet="5Arrows">
        <cfvo type="percent" val="0"/>
        <cfvo type="num" val="30"/>
        <cfvo type="num" val="35"/>
        <cfvo type="num" val="40"/>
        <cfvo type="num" val="49.25"/>
      </iconSet>
    </cfRule>
    <cfRule type="iconSet" priority="5">
      <iconSet iconSet="3Arrows">
        <cfvo type="percent" val="0"/>
        <cfvo type="percent" val="33"/>
        <cfvo type="percent" val="67"/>
      </iconSet>
    </cfRule>
  </conditionalFormatting>
  <conditionalFormatting sqref="M12:M14">
    <cfRule type="iconSet" priority="16">
      <iconSet showValue="0">
        <cfvo type="percent" val="0"/>
        <cfvo type="num" val="30"/>
        <cfvo type="num" val="49.25"/>
      </iconSet>
    </cfRule>
  </conditionalFormatting>
  <conditionalFormatting sqref="L14:L17 L12">
    <cfRule type="dataBar" priority="17">
      <dataBar>
        <cfvo type="min"/>
        <cfvo type="max"/>
        <color theme="9"/>
      </dataBar>
      <extLst>
        <ext xmlns:x14="http://schemas.microsoft.com/office/spreadsheetml/2009/9/main" uri="{B025F937-C7B1-47D3-B67F-A62EFF666E3E}">
          <x14:id>{2B85D1FF-AE2E-48AC-94E4-B3267453F9F1}</x14:id>
        </ext>
      </extLst>
    </cfRule>
    <cfRule type="dataBar" priority="18">
      <dataBar>
        <cfvo type="num" val="0"/>
        <cfvo type="num" val="100"/>
        <color rgb="FF63C384"/>
      </dataBar>
      <extLst>
        <ext xmlns:x14="http://schemas.microsoft.com/office/spreadsheetml/2009/9/main" uri="{B025F937-C7B1-47D3-B67F-A62EFF666E3E}">
          <x14:id>{B181D666-BF68-46C3-9175-591BD4BA4089}</x14:id>
        </ext>
      </extLst>
    </cfRule>
  </conditionalFormatting>
  <conditionalFormatting sqref="M16">
    <cfRule type="iconSet" priority="3">
      <iconSet showValue="0">
        <cfvo type="percent" val="0"/>
        <cfvo type="num" val="30"/>
        <cfvo type="num" val="49.25"/>
      </iconSet>
    </cfRule>
  </conditionalFormatting>
  <conditionalFormatting sqref="N16">
    <cfRule type="iconSet" priority="1">
      <iconSet iconSet="5Arrows">
        <cfvo type="percent" val="0"/>
        <cfvo type="num" val="30"/>
        <cfvo type="num" val="35"/>
        <cfvo type="num" val="40"/>
        <cfvo type="num" val="49.25"/>
      </iconSet>
    </cfRule>
    <cfRule type="iconSet" priority="2">
      <iconSet iconSet="3Arrows">
        <cfvo type="percent" val="0"/>
        <cfvo type="percent" val="33"/>
        <cfvo type="percent" val="67"/>
      </iconSet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DD25FEB1-CC99-4D13-96DA-B868BE9AC529}">
            <x14:dataBar minLength="0" maxLength="100">
              <x14:cfvo type="num">
                <xm:f>0</xm:f>
              </x14:cfvo>
              <x14:cfvo type="num">
                <xm:f>100</xm:f>
              </x14:cfvo>
              <x14:negativeFillColor rgb="FFFF0000"/>
              <x14:axisColor rgb="FF000000"/>
            </x14:dataBar>
          </x14:cfRule>
          <xm:sqref>L14:L17 L12</xm:sqref>
        </x14:conditionalFormatting>
        <x14:conditionalFormatting xmlns:xm="http://schemas.microsoft.com/office/excel/2006/main">
          <x14:cfRule type="dataBar" id="{7B43D9DC-5D40-403A-AD34-7AB4784DB030}">
            <x14:dataBar minLength="0" maxLength="100">
              <x14:cfvo type="num">
                <xm:f>0</xm:f>
              </x14:cfvo>
              <x14:cfvo type="num">
                <xm:f>100</xm:f>
              </x14:cfvo>
              <x14:negativeFillColor rgb="FFFF0000"/>
              <x14:axisColor rgb="FF000000"/>
            </x14:dataBar>
          </x14:cfRule>
          <xm:sqref>L13</xm:sqref>
        </x14:conditionalFormatting>
        <x14:conditionalFormatting xmlns:xm="http://schemas.microsoft.com/office/excel/2006/main">
          <x14:cfRule type="dataBar" id="{09E7234A-09EB-4D86-A996-33F01D4C5B4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14:cfRule type="dataBar" id="{59B7CC15-8CE1-4B44-9924-71A147CA8DBF}">
            <x14:dataBar minLength="0" maxLength="100" border="1" negativeBarBorderColorSameAsPositive="0">
              <x14:cfvo type="num">
                <xm:f>0</xm:f>
              </x14:cfvo>
              <x14:cfvo type="num">
                <xm:f>100</xm:f>
              </x14:cfvo>
              <x14:borderColor rgb="FF63C384"/>
              <x14:negativeFillColor rgb="FFFF0000"/>
              <x14:negativeBorderColor rgb="FFFF0000"/>
              <x14:axisColor rgb="FF000000"/>
            </x14:dataBar>
          </x14:cfRule>
          <xm:sqref>L13</xm:sqref>
        </x14:conditionalFormatting>
        <x14:conditionalFormatting xmlns:xm="http://schemas.microsoft.com/office/excel/2006/main">
          <x14:cfRule type="dataBar" id="{2B85D1FF-AE2E-48AC-94E4-B3267453F9F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14:cfRule type="dataBar" id="{B181D666-BF68-46C3-9175-591BD4BA4089}">
            <x14:dataBar minLength="0" maxLength="100" border="1" negativeBarBorderColorSameAsPositive="0">
              <x14:cfvo type="num">
                <xm:f>0</xm:f>
              </x14:cfvo>
              <x14:cfvo type="num">
                <xm:f>100</xm:f>
              </x14:cfvo>
              <x14:borderColor rgb="FF63C384"/>
              <x14:negativeFillColor rgb="FFFF0000"/>
              <x14:negativeBorderColor rgb="FFFF0000"/>
              <x14:axisColor rgb="FF000000"/>
            </x14:dataBar>
          </x14:cfRule>
          <xm:sqref>L14:L17 L12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N26"/>
  <sheetViews>
    <sheetView topLeftCell="A4" zoomScale="80" zoomScaleNormal="80" workbookViewId="0">
      <selection activeCell="G16" sqref="G16"/>
    </sheetView>
  </sheetViews>
  <sheetFormatPr baseColWidth="10" defaultRowHeight="14.25" x14ac:dyDescent="0.2"/>
  <cols>
    <col min="1" max="4" width="11" style="1"/>
    <col min="5" max="5" width="38.625" style="1" customWidth="1"/>
    <col min="6" max="7" width="10.375" style="1" customWidth="1"/>
    <col min="8" max="11" width="11" style="1"/>
    <col min="12" max="12" width="16.875" style="1" customWidth="1"/>
    <col min="13" max="13" width="11" style="1"/>
    <col min="14" max="14" width="14.5" style="1" customWidth="1"/>
    <col min="15" max="16384" width="11" style="1"/>
  </cols>
  <sheetData>
    <row r="5" spans="2:14" ht="15" thickBot="1" x14ac:dyDescent="0.25"/>
    <row r="6" spans="2:14" ht="23.25" x14ac:dyDescent="0.35">
      <c r="C6" s="37" t="s">
        <v>1</v>
      </c>
      <c r="D6" s="38"/>
      <c r="E6" s="38"/>
      <c r="F6" s="38"/>
      <c r="G6" s="38"/>
      <c r="H6" s="38"/>
      <c r="I6" s="38"/>
      <c r="J6" s="38"/>
      <c r="K6" s="38"/>
      <c r="L6" s="38"/>
      <c r="M6" s="38"/>
      <c r="N6" s="39"/>
    </row>
    <row r="7" spans="2:14" ht="21" x14ac:dyDescent="0.35">
      <c r="C7" s="40" t="s">
        <v>2</v>
      </c>
      <c r="D7" s="41"/>
      <c r="E7" s="41"/>
      <c r="F7" s="41"/>
      <c r="G7" s="41"/>
      <c r="H7" s="41"/>
      <c r="I7" s="41"/>
      <c r="J7" s="41"/>
      <c r="K7" s="41"/>
      <c r="L7" s="41"/>
      <c r="M7" s="41"/>
      <c r="N7" s="42"/>
    </row>
    <row r="8" spans="2:14" ht="26.25" x14ac:dyDescent="0.4">
      <c r="C8" s="43" t="s">
        <v>3</v>
      </c>
      <c r="D8" s="44"/>
      <c r="E8" s="44"/>
      <c r="F8" s="44"/>
      <c r="G8" s="44"/>
      <c r="H8" s="44"/>
      <c r="I8" s="44"/>
      <c r="J8" s="44"/>
      <c r="K8" s="44"/>
      <c r="L8" s="44"/>
      <c r="M8" s="44"/>
      <c r="N8" s="45"/>
    </row>
    <row r="9" spans="2:14" x14ac:dyDescent="0.2">
      <c r="C9" s="46" t="s">
        <v>4</v>
      </c>
      <c r="D9" s="47"/>
      <c r="E9" s="47"/>
      <c r="F9" s="47" t="s">
        <v>5</v>
      </c>
      <c r="G9" s="47"/>
      <c r="H9" s="47"/>
      <c r="I9" s="47"/>
      <c r="J9" s="29" t="s">
        <v>6</v>
      </c>
      <c r="K9" s="29" t="s">
        <v>7</v>
      </c>
      <c r="L9" s="47" t="s">
        <v>8</v>
      </c>
      <c r="M9" s="47"/>
      <c r="N9" s="48"/>
    </row>
    <row r="10" spans="2:14" ht="15" x14ac:dyDescent="0.25">
      <c r="B10" s="34"/>
      <c r="C10" s="35" t="s">
        <v>9</v>
      </c>
      <c r="D10" s="2" t="s">
        <v>10</v>
      </c>
      <c r="E10" s="32" t="s">
        <v>11</v>
      </c>
      <c r="F10" s="32" t="s">
        <v>12</v>
      </c>
      <c r="G10" s="32"/>
      <c r="H10" s="36" t="s">
        <v>13</v>
      </c>
      <c r="I10" s="36"/>
      <c r="J10" s="32" t="s">
        <v>14</v>
      </c>
      <c r="K10" s="32" t="s">
        <v>15</v>
      </c>
      <c r="L10" s="32" t="s">
        <v>16</v>
      </c>
      <c r="M10" s="32" t="s">
        <v>17</v>
      </c>
      <c r="N10" s="33" t="s">
        <v>18</v>
      </c>
    </row>
    <row r="11" spans="2:14" ht="15" x14ac:dyDescent="0.25">
      <c r="B11" s="34"/>
      <c r="C11" s="35"/>
      <c r="D11" s="2" t="s">
        <v>19</v>
      </c>
      <c r="E11" s="32"/>
      <c r="F11" s="30" t="s">
        <v>20</v>
      </c>
      <c r="G11" s="30" t="s">
        <v>21</v>
      </c>
      <c r="H11" s="31" t="s">
        <v>20</v>
      </c>
      <c r="I11" s="31" t="s">
        <v>22</v>
      </c>
      <c r="J11" s="32"/>
      <c r="K11" s="32"/>
      <c r="L11" s="32"/>
      <c r="M11" s="32"/>
      <c r="N11" s="33"/>
    </row>
    <row r="12" spans="2:14" ht="26.1" customHeight="1" x14ac:dyDescent="0.2">
      <c r="C12" s="3">
        <f>L12</f>
        <v>100</v>
      </c>
      <c r="D12" s="4" t="s">
        <v>23</v>
      </c>
      <c r="E12" s="5" t="s">
        <v>24</v>
      </c>
      <c r="F12" s="6">
        <v>6394</v>
      </c>
      <c r="G12" s="7">
        <v>0</v>
      </c>
      <c r="H12" s="8">
        <v>6394</v>
      </c>
      <c r="I12" s="9">
        <v>1</v>
      </c>
      <c r="J12" s="10">
        <f>+'[4]Inst. Lumin LED 2019'!J19</f>
        <v>6394</v>
      </c>
      <c r="K12" s="8">
        <f>+H12-J12</f>
        <v>0</v>
      </c>
      <c r="L12" s="11">
        <f>100*(J12/H12)</f>
        <v>100</v>
      </c>
      <c r="M12" s="12">
        <f>L12</f>
        <v>100</v>
      </c>
      <c r="N12" s="13">
        <f>L12</f>
        <v>100</v>
      </c>
    </row>
    <row r="13" spans="2:14" ht="30" customHeight="1" x14ac:dyDescent="0.2">
      <c r="C13" s="3">
        <f>L13</f>
        <v>10.4</v>
      </c>
      <c r="D13" s="4" t="s">
        <v>23</v>
      </c>
      <c r="E13" s="5" t="s">
        <v>25</v>
      </c>
      <c r="F13" s="5">
        <v>125</v>
      </c>
      <c r="G13" s="14">
        <v>100</v>
      </c>
      <c r="H13" s="15">
        <v>150</v>
      </c>
      <c r="I13" s="9">
        <v>0.8</v>
      </c>
      <c r="J13" s="16">
        <v>13</v>
      </c>
      <c r="K13" s="8">
        <f>+H13-J13</f>
        <v>137</v>
      </c>
      <c r="L13" s="11">
        <f>100*(J13/F13)</f>
        <v>10.4</v>
      </c>
      <c r="M13" s="12">
        <f>L13</f>
        <v>10.4</v>
      </c>
      <c r="N13" s="13">
        <f>L13</f>
        <v>10.4</v>
      </c>
    </row>
    <row r="14" spans="2:14" ht="43.5" customHeight="1" x14ac:dyDescent="0.2">
      <c r="C14" s="3">
        <f t="shared" ref="C14:C15" si="0">L14</f>
        <v>89.6</v>
      </c>
      <c r="D14" s="4" t="s">
        <v>23</v>
      </c>
      <c r="E14" s="5" t="s">
        <v>26</v>
      </c>
      <c r="F14" s="5"/>
      <c r="G14" s="7"/>
      <c r="H14" s="15"/>
      <c r="I14" s="9"/>
      <c r="J14" s="16">
        <v>181</v>
      </c>
      <c r="K14" s="8"/>
      <c r="L14" s="11">
        <f>+G13-L13</f>
        <v>89.6</v>
      </c>
      <c r="M14" s="12">
        <f>L14</f>
        <v>89.6</v>
      </c>
      <c r="N14" s="13">
        <f>L14</f>
        <v>89.6</v>
      </c>
    </row>
    <row r="15" spans="2:14" ht="50.25" customHeight="1" x14ac:dyDescent="0.2">
      <c r="C15" s="3">
        <f t="shared" si="0"/>
        <v>84.545454545454547</v>
      </c>
      <c r="D15" s="4" t="s">
        <v>23</v>
      </c>
      <c r="E15" s="5" t="s">
        <v>27</v>
      </c>
      <c r="F15" s="5">
        <v>220</v>
      </c>
      <c r="G15" s="7"/>
      <c r="H15" s="15">
        <v>250</v>
      </c>
      <c r="I15" s="17">
        <v>0.50749999999999995</v>
      </c>
      <c r="J15" s="16">
        <v>186</v>
      </c>
      <c r="K15" s="18">
        <f>+H15-J15</f>
        <v>64</v>
      </c>
      <c r="L15" s="11">
        <f>100*(J15/F15)</f>
        <v>84.545454545454547</v>
      </c>
      <c r="M15" s="12">
        <f t="shared" ref="M15:M17" si="1">L15</f>
        <v>84.545454545454547</v>
      </c>
      <c r="N15" s="13">
        <f t="shared" ref="N15:N17" si="2">L15</f>
        <v>84.545454545454547</v>
      </c>
    </row>
    <row r="16" spans="2:14" ht="52.5" customHeight="1" thickBot="1" x14ac:dyDescent="0.25">
      <c r="C16" s="19">
        <f>L17</f>
        <v>-84.545454545454547</v>
      </c>
      <c r="D16" s="20"/>
      <c r="E16" s="5" t="s">
        <v>28</v>
      </c>
      <c r="F16" s="5">
        <v>72</v>
      </c>
      <c r="G16" s="21"/>
      <c r="H16" s="5">
        <v>100</v>
      </c>
      <c r="I16" s="17"/>
      <c r="J16" s="16">
        <v>53</v>
      </c>
      <c r="K16" s="18"/>
      <c r="L16" s="11">
        <f>100*(J16/F16)</f>
        <v>73.611111111111114</v>
      </c>
      <c r="M16" s="12">
        <f t="shared" si="1"/>
        <v>73.611111111111114</v>
      </c>
      <c r="N16" s="13">
        <f t="shared" si="2"/>
        <v>73.611111111111114</v>
      </c>
    </row>
    <row r="17" spans="4:14" ht="58.5" customHeight="1" thickBot="1" x14ac:dyDescent="0.25">
      <c r="D17" s="22" t="s">
        <v>23</v>
      </c>
      <c r="E17" s="5" t="s">
        <v>29</v>
      </c>
      <c r="F17" s="23" t="s">
        <v>30</v>
      </c>
      <c r="G17" s="24"/>
      <c r="H17" s="51" t="s">
        <v>31</v>
      </c>
      <c r="I17" s="25"/>
      <c r="J17" s="54">
        <f>+'[4]Consumo energia 2019_2020'!D27</f>
        <v>118447</v>
      </c>
      <c r="K17" s="53"/>
      <c r="L17" s="26">
        <f>+G15-L15</f>
        <v>-84.545454545454547</v>
      </c>
      <c r="M17" s="27">
        <f t="shared" si="1"/>
        <v>-84.545454545454547</v>
      </c>
      <c r="N17" s="28">
        <f t="shared" si="2"/>
        <v>-84.545454545454547</v>
      </c>
    </row>
    <row r="19" spans="4:14" x14ac:dyDescent="0.2">
      <c r="G19" s="1" t="s">
        <v>32</v>
      </c>
      <c r="M19" s="1" t="s">
        <v>0</v>
      </c>
    </row>
    <row r="20" spans="4:14" x14ac:dyDescent="0.2">
      <c r="G20" s="1" t="s">
        <v>38</v>
      </c>
    </row>
    <row r="22" spans="4:14" ht="28.5" x14ac:dyDescent="0.2">
      <c r="D22" s="5" t="s">
        <v>33</v>
      </c>
      <c r="E22" s="5" t="s">
        <v>24</v>
      </c>
      <c r="F22" s="5">
        <v>6394</v>
      </c>
      <c r="H22" s="5">
        <v>6394</v>
      </c>
    </row>
    <row r="23" spans="4:14" ht="42.75" x14ac:dyDescent="0.2">
      <c r="D23" s="5" t="s">
        <v>34</v>
      </c>
      <c r="E23" s="5" t="s">
        <v>25</v>
      </c>
      <c r="F23" s="5">
        <v>125</v>
      </c>
      <c r="H23" s="5">
        <v>150</v>
      </c>
    </row>
    <row r="24" spans="4:14" ht="71.25" x14ac:dyDescent="0.2">
      <c r="D24" s="5" t="s">
        <v>35</v>
      </c>
      <c r="E24" s="5" t="s">
        <v>27</v>
      </c>
      <c r="F24" s="5">
        <v>220</v>
      </c>
      <c r="H24" s="5">
        <v>250</v>
      </c>
    </row>
    <row r="25" spans="4:14" ht="85.5" x14ac:dyDescent="0.2">
      <c r="D25" s="5" t="s">
        <v>36</v>
      </c>
      <c r="E25" s="5" t="s">
        <v>28</v>
      </c>
      <c r="F25" s="5">
        <v>72</v>
      </c>
      <c r="H25" s="5">
        <v>100</v>
      </c>
    </row>
    <row r="26" spans="4:14" ht="57" x14ac:dyDescent="0.2">
      <c r="D26" s="5" t="s">
        <v>37</v>
      </c>
      <c r="E26" s="5" t="s">
        <v>29</v>
      </c>
      <c r="F26" s="23" t="s">
        <v>30</v>
      </c>
      <c r="H26" s="5" t="s">
        <v>31</v>
      </c>
    </row>
  </sheetData>
  <mergeCells count="16">
    <mergeCell ref="K10:K11"/>
    <mergeCell ref="L10:L11"/>
    <mergeCell ref="M10:M11"/>
    <mergeCell ref="N10:N11"/>
    <mergeCell ref="B10:B11"/>
    <mergeCell ref="C10:C11"/>
    <mergeCell ref="E10:E11"/>
    <mergeCell ref="F10:G10"/>
    <mergeCell ref="H10:I10"/>
    <mergeCell ref="J10:J11"/>
    <mergeCell ref="C6:N6"/>
    <mergeCell ref="C7:N7"/>
    <mergeCell ref="C8:N8"/>
    <mergeCell ref="C9:E9"/>
    <mergeCell ref="F9:I9"/>
    <mergeCell ref="L9:N9"/>
  </mergeCells>
  <conditionalFormatting sqref="L14:L17 L12">
    <cfRule type="dataBar" priority="15">
      <dataBar>
        <cfvo type="num" val="0"/>
        <cfvo type="num" val="100"/>
        <color theme="5"/>
      </dataBar>
      <extLst>
        <ext xmlns:x14="http://schemas.microsoft.com/office/spreadsheetml/2009/9/main" uri="{B025F937-C7B1-47D3-B67F-A62EFF666E3E}">
          <x14:id>{E3355311-1730-49C5-ADE4-8D0D54E147C9}</x14:id>
        </ext>
      </extLst>
    </cfRule>
  </conditionalFormatting>
  <conditionalFormatting sqref="M17">
    <cfRule type="iconSet" priority="14">
      <iconSet showValue="0">
        <cfvo type="percent" val="0"/>
        <cfvo type="num" val="30"/>
        <cfvo type="num" val="49.25"/>
      </iconSet>
    </cfRule>
  </conditionalFormatting>
  <conditionalFormatting sqref="L13">
    <cfRule type="dataBar" priority="11">
      <dataBar>
        <cfvo type="num" val="0"/>
        <cfvo type="num" val="100"/>
        <color theme="5"/>
      </dataBar>
      <extLst>
        <ext xmlns:x14="http://schemas.microsoft.com/office/spreadsheetml/2009/9/main" uri="{B025F937-C7B1-47D3-B67F-A62EFF666E3E}">
          <x14:id>{1B83A75D-53C5-4F41-A2BA-75E386E80FF2}</x14:id>
        </ext>
      </extLst>
    </cfRule>
  </conditionalFormatting>
  <conditionalFormatting sqref="L13">
    <cfRule type="dataBar" priority="12">
      <dataBar>
        <cfvo type="min"/>
        <cfvo type="max"/>
        <color theme="9"/>
      </dataBar>
      <extLst>
        <ext xmlns:x14="http://schemas.microsoft.com/office/spreadsheetml/2009/9/main" uri="{B025F937-C7B1-47D3-B67F-A62EFF666E3E}">
          <x14:id>{708732E3-AEC2-4A23-8BA5-A524BC436771}</x14:id>
        </ext>
      </extLst>
    </cfRule>
    <cfRule type="dataBar" priority="13">
      <dataBar>
        <cfvo type="num" val="0"/>
        <cfvo type="num" val="100"/>
        <color rgb="FF63C384"/>
      </dataBar>
      <extLst>
        <ext xmlns:x14="http://schemas.microsoft.com/office/spreadsheetml/2009/9/main" uri="{B025F937-C7B1-47D3-B67F-A62EFF666E3E}">
          <x14:id>{C62ABE27-B3C9-4C86-A7D0-79031E4558C8}</x14:id>
        </ext>
      </extLst>
    </cfRule>
  </conditionalFormatting>
  <conditionalFormatting sqref="N12">
    <cfRule type="iconSet" priority="9">
      <iconSet iconSet="5Arrows">
        <cfvo type="percent" val="0"/>
        <cfvo type="num" val="30"/>
        <cfvo type="num" val="35"/>
        <cfvo type="num" val="40"/>
        <cfvo type="num" val="49.25"/>
      </iconSet>
    </cfRule>
    <cfRule type="iconSet" priority="10">
      <iconSet iconSet="3Arrows">
        <cfvo type="percent" val="0"/>
        <cfvo type="percent" val="33"/>
        <cfvo type="percent" val="67"/>
      </iconSet>
    </cfRule>
  </conditionalFormatting>
  <conditionalFormatting sqref="N17 N13:N14">
    <cfRule type="iconSet" priority="7">
      <iconSet iconSet="5Arrows">
        <cfvo type="percent" val="0"/>
        <cfvo type="num" val="30"/>
        <cfvo type="num" val="35"/>
        <cfvo type="num" val="40"/>
        <cfvo type="num" val="49.25"/>
      </iconSet>
    </cfRule>
    <cfRule type="iconSet" priority="8">
      <iconSet iconSet="3Arrows">
        <cfvo type="percent" val="0"/>
        <cfvo type="percent" val="33"/>
        <cfvo type="percent" val="67"/>
      </iconSet>
    </cfRule>
  </conditionalFormatting>
  <conditionalFormatting sqref="M15">
    <cfRule type="iconSet" priority="6">
      <iconSet showValue="0">
        <cfvo type="percent" val="0"/>
        <cfvo type="num" val="30"/>
        <cfvo type="num" val="49.25"/>
      </iconSet>
    </cfRule>
  </conditionalFormatting>
  <conditionalFormatting sqref="N15">
    <cfRule type="iconSet" priority="4">
      <iconSet iconSet="5Arrows">
        <cfvo type="percent" val="0"/>
        <cfvo type="num" val="30"/>
        <cfvo type="num" val="35"/>
        <cfvo type="num" val="40"/>
        <cfvo type="num" val="49.25"/>
      </iconSet>
    </cfRule>
    <cfRule type="iconSet" priority="5">
      <iconSet iconSet="3Arrows">
        <cfvo type="percent" val="0"/>
        <cfvo type="percent" val="33"/>
        <cfvo type="percent" val="67"/>
      </iconSet>
    </cfRule>
  </conditionalFormatting>
  <conditionalFormatting sqref="M12:M14">
    <cfRule type="iconSet" priority="16">
      <iconSet showValue="0">
        <cfvo type="percent" val="0"/>
        <cfvo type="num" val="30"/>
        <cfvo type="num" val="49.25"/>
      </iconSet>
    </cfRule>
  </conditionalFormatting>
  <conditionalFormatting sqref="L14:L17 L12">
    <cfRule type="dataBar" priority="17">
      <dataBar>
        <cfvo type="min"/>
        <cfvo type="max"/>
        <color theme="9"/>
      </dataBar>
      <extLst>
        <ext xmlns:x14="http://schemas.microsoft.com/office/spreadsheetml/2009/9/main" uri="{B025F937-C7B1-47D3-B67F-A62EFF666E3E}">
          <x14:id>{BFAAA236-0087-4453-A6EF-E314BA3DF4B5}</x14:id>
        </ext>
      </extLst>
    </cfRule>
    <cfRule type="dataBar" priority="18">
      <dataBar>
        <cfvo type="num" val="0"/>
        <cfvo type="num" val="100"/>
        <color rgb="FF63C384"/>
      </dataBar>
      <extLst>
        <ext xmlns:x14="http://schemas.microsoft.com/office/spreadsheetml/2009/9/main" uri="{B025F937-C7B1-47D3-B67F-A62EFF666E3E}">
          <x14:id>{4D68A9A5-406E-442B-A727-821B5F615935}</x14:id>
        </ext>
      </extLst>
    </cfRule>
  </conditionalFormatting>
  <conditionalFormatting sqref="M16">
    <cfRule type="iconSet" priority="3">
      <iconSet showValue="0">
        <cfvo type="percent" val="0"/>
        <cfvo type="num" val="30"/>
        <cfvo type="num" val="49.25"/>
      </iconSet>
    </cfRule>
  </conditionalFormatting>
  <conditionalFormatting sqref="N16">
    <cfRule type="iconSet" priority="1">
      <iconSet iconSet="5Arrows">
        <cfvo type="percent" val="0"/>
        <cfvo type="num" val="30"/>
        <cfvo type="num" val="35"/>
        <cfvo type="num" val="40"/>
        <cfvo type="num" val="49.25"/>
      </iconSet>
    </cfRule>
    <cfRule type="iconSet" priority="2">
      <iconSet iconSet="3Arrows">
        <cfvo type="percent" val="0"/>
        <cfvo type="percent" val="33"/>
        <cfvo type="percent" val="67"/>
      </iconSet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3355311-1730-49C5-ADE4-8D0D54E147C9}">
            <x14:dataBar minLength="0" maxLength="100">
              <x14:cfvo type="num">
                <xm:f>0</xm:f>
              </x14:cfvo>
              <x14:cfvo type="num">
                <xm:f>100</xm:f>
              </x14:cfvo>
              <x14:negativeFillColor rgb="FFFF0000"/>
              <x14:axisColor rgb="FF000000"/>
            </x14:dataBar>
          </x14:cfRule>
          <xm:sqref>L14:L17 L12</xm:sqref>
        </x14:conditionalFormatting>
        <x14:conditionalFormatting xmlns:xm="http://schemas.microsoft.com/office/excel/2006/main">
          <x14:cfRule type="dataBar" id="{1B83A75D-53C5-4F41-A2BA-75E386E80FF2}">
            <x14:dataBar minLength="0" maxLength="100">
              <x14:cfvo type="num">
                <xm:f>0</xm:f>
              </x14:cfvo>
              <x14:cfvo type="num">
                <xm:f>100</xm:f>
              </x14:cfvo>
              <x14:negativeFillColor rgb="FFFF0000"/>
              <x14:axisColor rgb="FF000000"/>
            </x14:dataBar>
          </x14:cfRule>
          <xm:sqref>L13</xm:sqref>
        </x14:conditionalFormatting>
        <x14:conditionalFormatting xmlns:xm="http://schemas.microsoft.com/office/excel/2006/main">
          <x14:cfRule type="dataBar" id="{708732E3-AEC2-4A23-8BA5-A524BC43677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14:cfRule type="dataBar" id="{C62ABE27-B3C9-4C86-A7D0-79031E4558C8}">
            <x14:dataBar minLength="0" maxLength="100" border="1" negativeBarBorderColorSameAsPositive="0">
              <x14:cfvo type="num">
                <xm:f>0</xm:f>
              </x14:cfvo>
              <x14:cfvo type="num">
                <xm:f>100</xm:f>
              </x14:cfvo>
              <x14:borderColor rgb="FF63C384"/>
              <x14:negativeFillColor rgb="FFFF0000"/>
              <x14:negativeBorderColor rgb="FFFF0000"/>
              <x14:axisColor rgb="FF000000"/>
            </x14:dataBar>
          </x14:cfRule>
          <xm:sqref>L13</xm:sqref>
        </x14:conditionalFormatting>
        <x14:conditionalFormatting xmlns:xm="http://schemas.microsoft.com/office/excel/2006/main">
          <x14:cfRule type="dataBar" id="{BFAAA236-0087-4453-A6EF-E314BA3DF4B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14:cfRule type="dataBar" id="{4D68A9A5-406E-442B-A727-821B5F615935}">
            <x14:dataBar minLength="0" maxLength="100" border="1" negativeBarBorderColorSameAsPositive="0">
              <x14:cfvo type="num">
                <xm:f>0</xm:f>
              </x14:cfvo>
              <x14:cfvo type="num">
                <xm:f>100</xm:f>
              </x14:cfvo>
              <x14:borderColor rgb="FF63C384"/>
              <x14:negativeFillColor rgb="FFFF0000"/>
              <x14:negativeBorderColor rgb="FFFF0000"/>
              <x14:axisColor rgb="FF000000"/>
            </x14:dataBar>
          </x14:cfRule>
          <xm:sqref>L14:L17 L12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N26"/>
  <sheetViews>
    <sheetView topLeftCell="C8" zoomScale="96" zoomScaleNormal="96" workbookViewId="0">
      <selection activeCell="E20" sqref="E20"/>
    </sheetView>
  </sheetViews>
  <sheetFormatPr baseColWidth="10" defaultRowHeight="14.25" x14ac:dyDescent="0.2"/>
  <cols>
    <col min="1" max="4" width="11" style="1"/>
    <col min="5" max="5" width="38.625" style="1" customWidth="1"/>
    <col min="6" max="7" width="10.375" style="1" customWidth="1"/>
    <col min="8" max="11" width="11" style="1"/>
    <col min="12" max="12" width="16.875" style="1" customWidth="1"/>
    <col min="13" max="13" width="11" style="1"/>
    <col min="14" max="14" width="14.5" style="1" customWidth="1"/>
    <col min="15" max="16384" width="11" style="1"/>
  </cols>
  <sheetData>
    <row r="5" spans="2:14" ht="15" thickBot="1" x14ac:dyDescent="0.25"/>
    <row r="6" spans="2:14" ht="23.25" x14ac:dyDescent="0.35">
      <c r="C6" s="37" t="s">
        <v>1</v>
      </c>
      <c r="D6" s="38"/>
      <c r="E6" s="38"/>
      <c r="F6" s="38"/>
      <c r="G6" s="38"/>
      <c r="H6" s="38"/>
      <c r="I6" s="38"/>
      <c r="J6" s="38"/>
      <c r="K6" s="38"/>
      <c r="L6" s="38"/>
      <c r="M6" s="38"/>
      <c r="N6" s="39"/>
    </row>
    <row r="7" spans="2:14" ht="21" x14ac:dyDescent="0.35">
      <c r="C7" s="40" t="s">
        <v>2</v>
      </c>
      <c r="D7" s="41"/>
      <c r="E7" s="41"/>
      <c r="F7" s="41"/>
      <c r="G7" s="41"/>
      <c r="H7" s="41"/>
      <c r="I7" s="41"/>
      <c r="J7" s="41"/>
      <c r="K7" s="41"/>
      <c r="L7" s="41"/>
      <c r="M7" s="41"/>
      <c r="N7" s="42"/>
    </row>
    <row r="8" spans="2:14" ht="26.25" x14ac:dyDescent="0.4">
      <c r="C8" s="43" t="s">
        <v>3</v>
      </c>
      <c r="D8" s="44"/>
      <c r="E8" s="44"/>
      <c r="F8" s="44"/>
      <c r="G8" s="44"/>
      <c r="H8" s="44"/>
      <c r="I8" s="44"/>
      <c r="J8" s="44"/>
      <c r="K8" s="44"/>
      <c r="L8" s="44"/>
      <c r="M8" s="44"/>
      <c r="N8" s="45"/>
    </row>
    <row r="9" spans="2:14" x14ac:dyDescent="0.2">
      <c r="C9" s="46" t="s">
        <v>4</v>
      </c>
      <c r="D9" s="47"/>
      <c r="E9" s="47"/>
      <c r="F9" s="47" t="s">
        <v>5</v>
      </c>
      <c r="G9" s="47"/>
      <c r="H9" s="47"/>
      <c r="I9" s="47"/>
      <c r="J9" s="29" t="s">
        <v>6</v>
      </c>
      <c r="K9" s="29" t="s">
        <v>7</v>
      </c>
      <c r="L9" s="47" t="s">
        <v>8</v>
      </c>
      <c r="M9" s="47"/>
      <c r="N9" s="48"/>
    </row>
    <row r="10" spans="2:14" ht="15" x14ac:dyDescent="0.25">
      <c r="B10" s="34"/>
      <c r="C10" s="35" t="s">
        <v>9</v>
      </c>
      <c r="D10" s="2" t="s">
        <v>10</v>
      </c>
      <c r="E10" s="32" t="s">
        <v>11</v>
      </c>
      <c r="F10" s="32" t="s">
        <v>12</v>
      </c>
      <c r="G10" s="32"/>
      <c r="H10" s="36" t="s">
        <v>13</v>
      </c>
      <c r="I10" s="36"/>
      <c r="J10" s="32" t="s">
        <v>14</v>
      </c>
      <c r="K10" s="32" t="s">
        <v>15</v>
      </c>
      <c r="L10" s="32" t="s">
        <v>16</v>
      </c>
      <c r="M10" s="32" t="s">
        <v>17</v>
      </c>
      <c r="N10" s="33" t="s">
        <v>18</v>
      </c>
    </row>
    <row r="11" spans="2:14" ht="15" x14ac:dyDescent="0.25">
      <c r="B11" s="34"/>
      <c r="C11" s="35"/>
      <c r="D11" s="2" t="s">
        <v>19</v>
      </c>
      <c r="E11" s="32"/>
      <c r="F11" s="30" t="s">
        <v>20</v>
      </c>
      <c r="G11" s="30" t="s">
        <v>21</v>
      </c>
      <c r="H11" s="31" t="s">
        <v>20</v>
      </c>
      <c r="I11" s="31" t="s">
        <v>22</v>
      </c>
      <c r="J11" s="32"/>
      <c r="K11" s="32"/>
      <c r="L11" s="32"/>
      <c r="M11" s="32"/>
      <c r="N11" s="33"/>
    </row>
    <row r="12" spans="2:14" ht="26.1" customHeight="1" x14ac:dyDescent="0.2">
      <c r="C12" s="3">
        <f>L12</f>
        <v>100</v>
      </c>
      <c r="D12" s="4" t="s">
        <v>23</v>
      </c>
      <c r="E12" s="5" t="s">
        <v>24</v>
      </c>
      <c r="F12" s="6">
        <v>6394</v>
      </c>
      <c r="G12" s="7">
        <v>0</v>
      </c>
      <c r="H12" s="8">
        <v>6394</v>
      </c>
      <c r="I12" s="9">
        <v>1</v>
      </c>
      <c r="J12" s="10">
        <f>+'[5]Inst. Lumin LED 2019'!J19</f>
        <v>6394</v>
      </c>
      <c r="K12" s="8">
        <f>+H12-J12</f>
        <v>0</v>
      </c>
      <c r="L12" s="11">
        <f>100*(J12/H12)</f>
        <v>100</v>
      </c>
      <c r="M12" s="12">
        <f>L12</f>
        <v>100</v>
      </c>
      <c r="N12" s="13">
        <f>L12</f>
        <v>100</v>
      </c>
    </row>
    <row r="13" spans="2:14" ht="30" customHeight="1" x14ac:dyDescent="0.2">
      <c r="C13" s="3">
        <f>L13</f>
        <v>10.4</v>
      </c>
      <c r="D13" s="4" t="s">
        <v>23</v>
      </c>
      <c r="E13" s="5" t="s">
        <v>25</v>
      </c>
      <c r="F13" s="5">
        <v>125</v>
      </c>
      <c r="G13" s="14">
        <v>100</v>
      </c>
      <c r="H13" s="15">
        <v>150</v>
      </c>
      <c r="I13" s="9">
        <v>0.8</v>
      </c>
      <c r="J13" s="16">
        <v>13</v>
      </c>
      <c r="K13" s="8">
        <f>+H13-J13</f>
        <v>137</v>
      </c>
      <c r="L13" s="11">
        <f>100*(J13/F13)</f>
        <v>10.4</v>
      </c>
      <c r="M13" s="12">
        <f>L13</f>
        <v>10.4</v>
      </c>
      <c r="N13" s="13">
        <f>L13</f>
        <v>10.4</v>
      </c>
    </row>
    <row r="14" spans="2:14" ht="43.5" customHeight="1" x14ac:dyDescent="0.2">
      <c r="C14" s="3">
        <f t="shared" ref="C14:C15" si="0">L14</f>
        <v>89.6</v>
      </c>
      <c r="D14" s="4" t="s">
        <v>23</v>
      </c>
      <c r="E14" s="5" t="s">
        <v>26</v>
      </c>
      <c r="F14" s="5"/>
      <c r="G14" s="7"/>
      <c r="H14" s="15"/>
      <c r="I14" s="9"/>
      <c r="J14" s="16">
        <v>154</v>
      </c>
      <c r="K14" s="8"/>
      <c r="L14" s="11">
        <f>+G13-L13</f>
        <v>89.6</v>
      </c>
      <c r="M14" s="12">
        <f>L14</f>
        <v>89.6</v>
      </c>
      <c r="N14" s="13">
        <f>L14</f>
        <v>89.6</v>
      </c>
    </row>
    <row r="15" spans="2:14" ht="50.25" customHeight="1" x14ac:dyDescent="0.2">
      <c r="C15" s="3">
        <f t="shared" si="0"/>
        <v>70</v>
      </c>
      <c r="D15" s="4" t="s">
        <v>23</v>
      </c>
      <c r="E15" s="5" t="s">
        <v>27</v>
      </c>
      <c r="F15" s="5">
        <v>220</v>
      </c>
      <c r="G15" s="7"/>
      <c r="H15" s="15">
        <v>250</v>
      </c>
      <c r="I15" s="17">
        <v>0.50749999999999995</v>
      </c>
      <c r="J15" s="16">
        <v>154</v>
      </c>
      <c r="K15" s="18">
        <f>+H15-J15</f>
        <v>96</v>
      </c>
      <c r="L15" s="11">
        <f>100*(J15/F15)</f>
        <v>70</v>
      </c>
      <c r="M15" s="12">
        <f t="shared" ref="M15:M17" si="1">L15</f>
        <v>70</v>
      </c>
      <c r="N15" s="13">
        <f t="shared" ref="N15:N17" si="2">L15</f>
        <v>70</v>
      </c>
    </row>
    <row r="16" spans="2:14" ht="52.5" customHeight="1" thickBot="1" x14ac:dyDescent="0.25">
      <c r="C16" s="19">
        <f>L17</f>
        <v>-70</v>
      </c>
      <c r="D16" s="20"/>
      <c r="E16" s="5" t="s">
        <v>28</v>
      </c>
      <c r="F16" s="5">
        <v>72</v>
      </c>
      <c r="G16" s="21"/>
      <c r="H16" s="5">
        <v>100</v>
      </c>
      <c r="I16" s="17"/>
      <c r="J16" s="16">
        <v>34</v>
      </c>
      <c r="K16" s="18"/>
      <c r="L16" s="11">
        <f>100*(J16/F16)</f>
        <v>47.222222222222221</v>
      </c>
      <c r="M16" s="12">
        <f t="shared" si="1"/>
        <v>47.222222222222221</v>
      </c>
      <c r="N16" s="13">
        <f t="shared" si="2"/>
        <v>47.222222222222221</v>
      </c>
    </row>
    <row r="17" spans="4:14" ht="58.5" customHeight="1" thickBot="1" x14ac:dyDescent="0.25">
      <c r="D17" s="22" t="s">
        <v>23</v>
      </c>
      <c r="E17" s="5" t="s">
        <v>29</v>
      </c>
      <c r="F17" s="23" t="s">
        <v>30</v>
      </c>
      <c r="G17" s="24"/>
      <c r="H17" s="51" t="s">
        <v>31</v>
      </c>
      <c r="I17" s="25"/>
      <c r="J17" s="54">
        <v>118120</v>
      </c>
      <c r="K17" s="53"/>
      <c r="L17" s="26">
        <f>+G15-L15</f>
        <v>-70</v>
      </c>
      <c r="M17" s="27">
        <f t="shared" si="1"/>
        <v>-70</v>
      </c>
      <c r="N17" s="28">
        <f t="shared" si="2"/>
        <v>-70</v>
      </c>
    </row>
    <row r="19" spans="4:14" x14ac:dyDescent="0.2">
      <c r="M19" s="1" t="s">
        <v>0</v>
      </c>
    </row>
    <row r="22" spans="4:14" ht="28.5" x14ac:dyDescent="0.2">
      <c r="D22" s="5" t="s">
        <v>33</v>
      </c>
      <c r="E22" s="5" t="s">
        <v>24</v>
      </c>
      <c r="F22" s="5">
        <v>6394</v>
      </c>
      <c r="H22" s="5">
        <v>6394</v>
      </c>
    </row>
    <row r="23" spans="4:14" ht="42.75" x14ac:dyDescent="0.2">
      <c r="D23" s="5" t="s">
        <v>34</v>
      </c>
      <c r="E23" s="5" t="s">
        <v>25</v>
      </c>
      <c r="F23" s="5">
        <v>125</v>
      </c>
      <c r="H23" s="5">
        <v>150</v>
      </c>
    </row>
    <row r="24" spans="4:14" ht="71.25" x14ac:dyDescent="0.2">
      <c r="D24" s="5" t="s">
        <v>35</v>
      </c>
      <c r="E24" s="5" t="s">
        <v>27</v>
      </c>
      <c r="F24" s="5">
        <v>220</v>
      </c>
      <c r="H24" s="5">
        <v>250</v>
      </c>
    </row>
    <row r="25" spans="4:14" ht="85.5" x14ac:dyDescent="0.2">
      <c r="D25" s="5" t="s">
        <v>36</v>
      </c>
      <c r="E25" s="5" t="s">
        <v>28</v>
      </c>
      <c r="F25" s="5">
        <v>72</v>
      </c>
      <c r="H25" s="5">
        <v>100</v>
      </c>
    </row>
    <row r="26" spans="4:14" ht="57" x14ac:dyDescent="0.2">
      <c r="D26" s="5" t="s">
        <v>37</v>
      </c>
      <c r="E26" s="5" t="s">
        <v>29</v>
      </c>
      <c r="F26" s="23" t="s">
        <v>30</v>
      </c>
      <c r="H26" s="5" t="s">
        <v>31</v>
      </c>
    </row>
  </sheetData>
  <mergeCells count="16">
    <mergeCell ref="K10:K11"/>
    <mergeCell ref="L10:L11"/>
    <mergeCell ref="M10:M11"/>
    <mergeCell ref="N10:N11"/>
    <mergeCell ref="B10:B11"/>
    <mergeCell ref="C10:C11"/>
    <mergeCell ref="E10:E11"/>
    <mergeCell ref="F10:G10"/>
    <mergeCell ref="H10:I10"/>
    <mergeCell ref="J10:J11"/>
    <mergeCell ref="C6:N6"/>
    <mergeCell ref="C7:N7"/>
    <mergeCell ref="C8:N8"/>
    <mergeCell ref="C9:E9"/>
    <mergeCell ref="F9:I9"/>
    <mergeCell ref="L9:N9"/>
  </mergeCells>
  <conditionalFormatting sqref="L14:L17 L12">
    <cfRule type="dataBar" priority="15">
      <dataBar>
        <cfvo type="num" val="0"/>
        <cfvo type="num" val="100"/>
        <color theme="5"/>
      </dataBar>
      <extLst>
        <ext xmlns:x14="http://schemas.microsoft.com/office/spreadsheetml/2009/9/main" uri="{B025F937-C7B1-47D3-B67F-A62EFF666E3E}">
          <x14:id>{789F3F81-47FE-4F69-A0BB-C7D383607199}</x14:id>
        </ext>
      </extLst>
    </cfRule>
  </conditionalFormatting>
  <conditionalFormatting sqref="M17">
    <cfRule type="iconSet" priority="14">
      <iconSet showValue="0">
        <cfvo type="percent" val="0"/>
        <cfvo type="num" val="30"/>
        <cfvo type="num" val="49.25"/>
      </iconSet>
    </cfRule>
  </conditionalFormatting>
  <conditionalFormatting sqref="L13">
    <cfRule type="dataBar" priority="11">
      <dataBar>
        <cfvo type="num" val="0"/>
        <cfvo type="num" val="100"/>
        <color theme="5"/>
      </dataBar>
      <extLst>
        <ext xmlns:x14="http://schemas.microsoft.com/office/spreadsheetml/2009/9/main" uri="{B025F937-C7B1-47D3-B67F-A62EFF666E3E}">
          <x14:id>{BB46DAFD-357B-4FAF-9FC1-797423F4210A}</x14:id>
        </ext>
      </extLst>
    </cfRule>
  </conditionalFormatting>
  <conditionalFormatting sqref="L13">
    <cfRule type="dataBar" priority="12">
      <dataBar>
        <cfvo type="min"/>
        <cfvo type="max"/>
        <color theme="9"/>
      </dataBar>
      <extLst>
        <ext xmlns:x14="http://schemas.microsoft.com/office/spreadsheetml/2009/9/main" uri="{B025F937-C7B1-47D3-B67F-A62EFF666E3E}">
          <x14:id>{C012DFBE-2D89-4384-9F15-670ED177BD9A}</x14:id>
        </ext>
      </extLst>
    </cfRule>
    <cfRule type="dataBar" priority="13">
      <dataBar>
        <cfvo type="num" val="0"/>
        <cfvo type="num" val="100"/>
        <color rgb="FF63C384"/>
      </dataBar>
      <extLst>
        <ext xmlns:x14="http://schemas.microsoft.com/office/spreadsheetml/2009/9/main" uri="{B025F937-C7B1-47D3-B67F-A62EFF666E3E}">
          <x14:id>{0A85D211-FFBC-4AA1-ABBC-4A8B894ABE13}</x14:id>
        </ext>
      </extLst>
    </cfRule>
  </conditionalFormatting>
  <conditionalFormatting sqref="N12">
    <cfRule type="iconSet" priority="9">
      <iconSet iconSet="5Arrows">
        <cfvo type="percent" val="0"/>
        <cfvo type="num" val="30"/>
        <cfvo type="num" val="35"/>
        <cfvo type="num" val="40"/>
        <cfvo type="num" val="49.25"/>
      </iconSet>
    </cfRule>
    <cfRule type="iconSet" priority="10">
      <iconSet iconSet="3Arrows">
        <cfvo type="percent" val="0"/>
        <cfvo type="percent" val="33"/>
        <cfvo type="percent" val="67"/>
      </iconSet>
    </cfRule>
  </conditionalFormatting>
  <conditionalFormatting sqref="N17 N13:N14">
    <cfRule type="iconSet" priority="7">
      <iconSet iconSet="5Arrows">
        <cfvo type="percent" val="0"/>
        <cfvo type="num" val="30"/>
        <cfvo type="num" val="35"/>
        <cfvo type="num" val="40"/>
        <cfvo type="num" val="49.25"/>
      </iconSet>
    </cfRule>
    <cfRule type="iconSet" priority="8">
      <iconSet iconSet="3Arrows">
        <cfvo type="percent" val="0"/>
        <cfvo type="percent" val="33"/>
        <cfvo type="percent" val="67"/>
      </iconSet>
    </cfRule>
  </conditionalFormatting>
  <conditionalFormatting sqref="M15">
    <cfRule type="iconSet" priority="6">
      <iconSet showValue="0">
        <cfvo type="percent" val="0"/>
        <cfvo type="num" val="30"/>
        <cfvo type="num" val="49.25"/>
      </iconSet>
    </cfRule>
  </conditionalFormatting>
  <conditionalFormatting sqref="N15">
    <cfRule type="iconSet" priority="4">
      <iconSet iconSet="5Arrows">
        <cfvo type="percent" val="0"/>
        <cfvo type="num" val="30"/>
        <cfvo type="num" val="35"/>
        <cfvo type="num" val="40"/>
        <cfvo type="num" val="49.25"/>
      </iconSet>
    </cfRule>
    <cfRule type="iconSet" priority="5">
      <iconSet iconSet="3Arrows">
        <cfvo type="percent" val="0"/>
        <cfvo type="percent" val="33"/>
        <cfvo type="percent" val="67"/>
      </iconSet>
    </cfRule>
  </conditionalFormatting>
  <conditionalFormatting sqref="M12:M14">
    <cfRule type="iconSet" priority="16">
      <iconSet showValue="0">
        <cfvo type="percent" val="0"/>
        <cfvo type="num" val="30"/>
        <cfvo type="num" val="49.25"/>
      </iconSet>
    </cfRule>
  </conditionalFormatting>
  <conditionalFormatting sqref="L14:L17 L12">
    <cfRule type="dataBar" priority="17">
      <dataBar>
        <cfvo type="min"/>
        <cfvo type="max"/>
        <color theme="9"/>
      </dataBar>
      <extLst>
        <ext xmlns:x14="http://schemas.microsoft.com/office/spreadsheetml/2009/9/main" uri="{B025F937-C7B1-47D3-B67F-A62EFF666E3E}">
          <x14:id>{B00E7C12-6E50-4F1D-88F3-4D09A294E869}</x14:id>
        </ext>
      </extLst>
    </cfRule>
    <cfRule type="dataBar" priority="18">
      <dataBar>
        <cfvo type="num" val="0"/>
        <cfvo type="num" val="100"/>
        <color rgb="FF63C384"/>
      </dataBar>
      <extLst>
        <ext xmlns:x14="http://schemas.microsoft.com/office/spreadsheetml/2009/9/main" uri="{B025F937-C7B1-47D3-B67F-A62EFF666E3E}">
          <x14:id>{709622DA-FA09-435B-A4FA-7206366BF64D}</x14:id>
        </ext>
      </extLst>
    </cfRule>
  </conditionalFormatting>
  <conditionalFormatting sqref="M16">
    <cfRule type="iconSet" priority="3">
      <iconSet showValue="0">
        <cfvo type="percent" val="0"/>
        <cfvo type="num" val="30"/>
        <cfvo type="num" val="49.25"/>
      </iconSet>
    </cfRule>
  </conditionalFormatting>
  <conditionalFormatting sqref="N16">
    <cfRule type="iconSet" priority="1">
      <iconSet iconSet="5Arrows">
        <cfvo type="percent" val="0"/>
        <cfvo type="num" val="30"/>
        <cfvo type="num" val="35"/>
        <cfvo type="num" val="40"/>
        <cfvo type="num" val="49.25"/>
      </iconSet>
    </cfRule>
    <cfRule type="iconSet" priority="2">
      <iconSet iconSet="3Arrows">
        <cfvo type="percent" val="0"/>
        <cfvo type="percent" val="33"/>
        <cfvo type="percent" val="67"/>
      </iconSet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89F3F81-47FE-4F69-A0BB-C7D383607199}">
            <x14:dataBar minLength="0" maxLength="100">
              <x14:cfvo type="num">
                <xm:f>0</xm:f>
              </x14:cfvo>
              <x14:cfvo type="num">
                <xm:f>100</xm:f>
              </x14:cfvo>
              <x14:negativeFillColor rgb="FFFF0000"/>
              <x14:axisColor rgb="FF000000"/>
            </x14:dataBar>
          </x14:cfRule>
          <xm:sqref>L14:L17 L12</xm:sqref>
        </x14:conditionalFormatting>
        <x14:conditionalFormatting xmlns:xm="http://schemas.microsoft.com/office/excel/2006/main">
          <x14:cfRule type="dataBar" id="{BB46DAFD-357B-4FAF-9FC1-797423F4210A}">
            <x14:dataBar minLength="0" maxLength="100">
              <x14:cfvo type="num">
                <xm:f>0</xm:f>
              </x14:cfvo>
              <x14:cfvo type="num">
                <xm:f>100</xm:f>
              </x14:cfvo>
              <x14:negativeFillColor rgb="FFFF0000"/>
              <x14:axisColor rgb="FF000000"/>
            </x14:dataBar>
          </x14:cfRule>
          <xm:sqref>L13</xm:sqref>
        </x14:conditionalFormatting>
        <x14:conditionalFormatting xmlns:xm="http://schemas.microsoft.com/office/excel/2006/main">
          <x14:cfRule type="dataBar" id="{C012DFBE-2D89-4384-9F15-670ED177BD9A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14:cfRule type="dataBar" id="{0A85D211-FFBC-4AA1-ABBC-4A8B894ABE13}">
            <x14:dataBar minLength="0" maxLength="100" border="1" negativeBarBorderColorSameAsPositive="0">
              <x14:cfvo type="num">
                <xm:f>0</xm:f>
              </x14:cfvo>
              <x14:cfvo type="num">
                <xm:f>100</xm:f>
              </x14:cfvo>
              <x14:borderColor rgb="FF63C384"/>
              <x14:negativeFillColor rgb="FFFF0000"/>
              <x14:negativeBorderColor rgb="FFFF0000"/>
              <x14:axisColor rgb="FF000000"/>
            </x14:dataBar>
          </x14:cfRule>
          <xm:sqref>L13</xm:sqref>
        </x14:conditionalFormatting>
        <x14:conditionalFormatting xmlns:xm="http://schemas.microsoft.com/office/excel/2006/main">
          <x14:cfRule type="dataBar" id="{B00E7C12-6E50-4F1D-88F3-4D09A294E86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14:cfRule type="dataBar" id="{709622DA-FA09-435B-A4FA-7206366BF64D}">
            <x14:dataBar minLength="0" maxLength="100" border="1" negativeBarBorderColorSameAsPositive="0">
              <x14:cfvo type="num">
                <xm:f>0</xm:f>
              </x14:cfvo>
              <x14:cfvo type="num">
                <xm:f>100</xm:f>
              </x14:cfvo>
              <x14:borderColor rgb="FF63C384"/>
              <x14:negativeFillColor rgb="FFFF0000"/>
              <x14:negativeBorderColor rgb="FFFF0000"/>
              <x14:axisColor rgb="FF000000"/>
            </x14:dataBar>
          </x14:cfRule>
          <xm:sqref>L14:L17 L12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N26"/>
  <sheetViews>
    <sheetView topLeftCell="A16" zoomScale="80" zoomScaleNormal="80" workbookViewId="0">
      <selection activeCell="E19" sqref="E19"/>
    </sheetView>
  </sheetViews>
  <sheetFormatPr baseColWidth="10" defaultRowHeight="14.25" x14ac:dyDescent="0.2"/>
  <cols>
    <col min="1" max="4" width="11" style="1"/>
    <col min="5" max="5" width="38.625" style="1" customWidth="1"/>
    <col min="6" max="7" width="10.375" style="1" customWidth="1"/>
    <col min="8" max="11" width="11" style="1"/>
    <col min="12" max="12" width="16.875" style="1" customWidth="1"/>
    <col min="13" max="13" width="11" style="1"/>
    <col min="14" max="14" width="14.5" style="1" customWidth="1"/>
    <col min="15" max="16384" width="11" style="1"/>
  </cols>
  <sheetData>
    <row r="5" spans="2:14" ht="15" thickBot="1" x14ac:dyDescent="0.25"/>
    <row r="6" spans="2:14" ht="23.25" x14ac:dyDescent="0.35">
      <c r="C6" s="37" t="s">
        <v>1</v>
      </c>
      <c r="D6" s="38"/>
      <c r="E6" s="38"/>
      <c r="F6" s="38"/>
      <c r="G6" s="38"/>
      <c r="H6" s="38"/>
      <c r="I6" s="38"/>
      <c r="J6" s="38"/>
      <c r="K6" s="38"/>
      <c r="L6" s="38"/>
      <c r="M6" s="38"/>
      <c r="N6" s="39"/>
    </row>
    <row r="7" spans="2:14" ht="21" x14ac:dyDescent="0.35">
      <c r="C7" s="40" t="s">
        <v>2</v>
      </c>
      <c r="D7" s="41"/>
      <c r="E7" s="41"/>
      <c r="F7" s="41"/>
      <c r="G7" s="41"/>
      <c r="H7" s="41"/>
      <c r="I7" s="41"/>
      <c r="J7" s="41"/>
      <c r="K7" s="41"/>
      <c r="L7" s="41"/>
      <c r="M7" s="41"/>
      <c r="N7" s="42"/>
    </row>
    <row r="8" spans="2:14" ht="26.25" x14ac:dyDescent="0.4">
      <c r="C8" s="43" t="s">
        <v>3</v>
      </c>
      <c r="D8" s="44"/>
      <c r="E8" s="44"/>
      <c r="F8" s="44"/>
      <c r="G8" s="44"/>
      <c r="H8" s="44"/>
      <c r="I8" s="44"/>
      <c r="J8" s="44"/>
      <c r="K8" s="44"/>
      <c r="L8" s="44"/>
      <c r="M8" s="44"/>
      <c r="N8" s="45"/>
    </row>
    <row r="9" spans="2:14" x14ac:dyDescent="0.2">
      <c r="C9" s="46" t="s">
        <v>4</v>
      </c>
      <c r="D9" s="47"/>
      <c r="E9" s="47"/>
      <c r="F9" s="47" t="s">
        <v>5</v>
      </c>
      <c r="G9" s="47"/>
      <c r="H9" s="47"/>
      <c r="I9" s="47"/>
      <c r="J9" s="29" t="s">
        <v>6</v>
      </c>
      <c r="K9" s="29" t="s">
        <v>7</v>
      </c>
      <c r="L9" s="47" t="s">
        <v>8</v>
      </c>
      <c r="M9" s="47"/>
      <c r="N9" s="48"/>
    </row>
    <row r="10" spans="2:14" ht="15" x14ac:dyDescent="0.25">
      <c r="B10" s="34"/>
      <c r="C10" s="35" t="s">
        <v>9</v>
      </c>
      <c r="D10" s="2" t="s">
        <v>10</v>
      </c>
      <c r="E10" s="32" t="s">
        <v>11</v>
      </c>
      <c r="F10" s="32" t="s">
        <v>12</v>
      </c>
      <c r="G10" s="32"/>
      <c r="H10" s="36" t="s">
        <v>13</v>
      </c>
      <c r="I10" s="36"/>
      <c r="J10" s="32" t="s">
        <v>14</v>
      </c>
      <c r="K10" s="32" t="s">
        <v>15</v>
      </c>
      <c r="L10" s="32" t="s">
        <v>16</v>
      </c>
      <c r="M10" s="32" t="s">
        <v>17</v>
      </c>
      <c r="N10" s="33" t="s">
        <v>18</v>
      </c>
    </row>
    <row r="11" spans="2:14" ht="15" x14ac:dyDescent="0.25">
      <c r="B11" s="34"/>
      <c r="C11" s="35"/>
      <c r="D11" s="2" t="s">
        <v>19</v>
      </c>
      <c r="E11" s="32"/>
      <c r="F11" s="30" t="s">
        <v>20</v>
      </c>
      <c r="G11" s="30" t="s">
        <v>21</v>
      </c>
      <c r="H11" s="31" t="s">
        <v>20</v>
      </c>
      <c r="I11" s="31" t="s">
        <v>22</v>
      </c>
      <c r="J11" s="32"/>
      <c r="K11" s="32"/>
      <c r="L11" s="32"/>
      <c r="M11" s="32"/>
      <c r="N11" s="33"/>
    </row>
    <row r="12" spans="2:14" ht="28.5" x14ac:dyDescent="0.2">
      <c r="C12" s="3">
        <f>L12</f>
        <v>100</v>
      </c>
      <c r="D12" s="4" t="s">
        <v>23</v>
      </c>
      <c r="E12" s="5" t="s">
        <v>24</v>
      </c>
      <c r="F12" s="6">
        <v>6394</v>
      </c>
      <c r="G12" s="7">
        <v>0</v>
      </c>
      <c r="H12" s="8">
        <v>6394</v>
      </c>
      <c r="I12" s="9">
        <v>1</v>
      </c>
      <c r="J12" s="10">
        <f>+'[6]Inst. Lumin LED 2019'!J19</f>
        <v>6394</v>
      </c>
      <c r="K12" s="8">
        <f>+H12-J12</f>
        <v>0</v>
      </c>
      <c r="L12" s="11">
        <f>100*(J12/H12)</f>
        <v>100</v>
      </c>
      <c r="M12" s="12">
        <f>L12</f>
        <v>100</v>
      </c>
      <c r="N12" s="13">
        <f>L12</f>
        <v>100</v>
      </c>
    </row>
    <row r="13" spans="2:14" ht="28.5" x14ac:dyDescent="0.2">
      <c r="C13" s="3">
        <f>L13</f>
        <v>40</v>
      </c>
      <c r="D13" s="4" t="s">
        <v>23</v>
      </c>
      <c r="E13" s="5" t="s">
        <v>25</v>
      </c>
      <c r="F13" s="55">
        <v>125</v>
      </c>
      <c r="G13" s="14">
        <v>100</v>
      </c>
      <c r="H13" s="15">
        <v>150</v>
      </c>
      <c r="I13" s="9">
        <v>0.8</v>
      </c>
      <c r="J13" s="16">
        <v>50</v>
      </c>
      <c r="K13" s="8">
        <f>+H13-J13</f>
        <v>100</v>
      </c>
      <c r="L13" s="11">
        <f>100*(J13/F13)</f>
        <v>40</v>
      </c>
      <c r="M13" s="12">
        <f>L13</f>
        <v>40</v>
      </c>
      <c r="N13" s="13">
        <f>L13</f>
        <v>40</v>
      </c>
    </row>
    <row r="14" spans="2:14" x14ac:dyDescent="0.2">
      <c r="C14" s="3">
        <f t="shared" ref="C14:C15" si="0">L14</f>
        <v>60</v>
      </c>
      <c r="D14" s="4" t="s">
        <v>23</v>
      </c>
      <c r="E14" s="5" t="s">
        <v>26</v>
      </c>
      <c r="F14" s="5"/>
      <c r="G14" s="7"/>
      <c r="H14" s="15"/>
      <c r="I14" s="9"/>
      <c r="J14" s="16">
        <v>273</v>
      </c>
      <c r="K14" s="8"/>
      <c r="L14" s="11">
        <f>+G13-L13</f>
        <v>60</v>
      </c>
      <c r="M14" s="12">
        <f>L14</f>
        <v>60</v>
      </c>
      <c r="N14" s="13">
        <f>L14</f>
        <v>60</v>
      </c>
    </row>
    <row r="15" spans="2:14" ht="42.75" x14ac:dyDescent="0.2">
      <c r="C15" s="3">
        <f t="shared" si="0"/>
        <v>123.63636363636363</v>
      </c>
      <c r="D15" s="4" t="s">
        <v>23</v>
      </c>
      <c r="E15" s="5" t="s">
        <v>27</v>
      </c>
      <c r="F15" s="5">
        <v>220</v>
      </c>
      <c r="G15" s="7"/>
      <c r="H15" s="15">
        <v>250</v>
      </c>
      <c r="I15" s="17">
        <v>0.50749999999999995</v>
      </c>
      <c r="J15" s="16">
        <v>272</v>
      </c>
      <c r="K15" s="18">
        <f>+H15-J15</f>
        <v>-22</v>
      </c>
      <c r="L15" s="11">
        <f>100*(J15/F15)</f>
        <v>123.63636363636363</v>
      </c>
      <c r="M15" s="12">
        <f t="shared" ref="M15:M17" si="1">L15</f>
        <v>123.63636363636363</v>
      </c>
      <c r="N15" s="13">
        <f t="shared" ref="N15:N17" si="2">L15</f>
        <v>123.63636363636363</v>
      </c>
    </row>
    <row r="16" spans="2:14" ht="43.5" thickBot="1" x14ac:dyDescent="0.25">
      <c r="C16" s="19">
        <f>L17</f>
        <v>-123.63636363636363</v>
      </c>
      <c r="D16" s="20"/>
      <c r="E16" s="5" t="s">
        <v>28</v>
      </c>
      <c r="F16" s="5">
        <v>72</v>
      </c>
      <c r="G16" s="21"/>
      <c r="H16" s="5">
        <v>100</v>
      </c>
      <c r="I16" s="17"/>
      <c r="J16" s="16">
        <v>79</v>
      </c>
      <c r="K16" s="18"/>
      <c r="L16" s="11">
        <f>100*(J16/F16)</f>
        <v>109.72222222222223</v>
      </c>
      <c r="M16" s="12">
        <f t="shared" si="1"/>
        <v>109.72222222222223</v>
      </c>
      <c r="N16" s="13">
        <f t="shared" si="2"/>
        <v>109.72222222222223</v>
      </c>
    </row>
    <row r="17" spans="4:14" ht="43.5" thickBot="1" x14ac:dyDescent="0.25">
      <c r="D17" s="22" t="s">
        <v>23</v>
      </c>
      <c r="E17" s="5" t="s">
        <v>29</v>
      </c>
      <c r="F17" s="23" t="s">
        <v>30</v>
      </c>
      <c r="G17" s="24"/>
      <c r="H17" s="51" t="s">
        <v>31</v>
      </c>
      <c r="I17" s="25"/>
      <c r="J17" s="52">
        <v>0</v>
      </c>
      <c r="K17" s="53"/>
      <c r="L17" s="26">
        <f>+G15-L15</f>
        <v>-123.63636363636363</v>
      </c>
      <c r="M17" s="27">
        <f t="shared" si="1"/>
        <v>-123.63636363636363</v>
      </c>
      <c r="N17" s="28">
        <f t="shared" si="2"/>
        <v>-123.63636363636363</v>
      </c>
    </row>
    <row r="19" spans="4:14" x14ac:dyDescent="0.2">
      <c r="E19" s="1" t="s">
        <v>40</v>
      </c>
      <c r="M19" s="1" t="s">
        <v>0</v>
      </c>
    </row>
    <row r="22" spans="4:14" ht="28.5" x14ac:dyDescent="0.2">
      <c r="D22" s="5" t="s">
        <v>33</v>
      </c>
      <c r="E22" s="5" t="s">
        <v>24</v>
      </c>
      <c r="F22" s="5">
        <v>6394</v>
      </c>
      <c r="H22" s="5">
        <v>6394</v>
      </c>
    </row>
    <row r="23" spans="4:14" ht="42.75" x14ac:dyDescent="0.2">
      <c r="D23" s="5" t="s">
        <v>34</v>
      </c>
      <c r="E23" s="5" t="s">
        <v>25</v>
      </c>
      <c r="F23" s="5">
        <v>125</v>
      </c>
      <c r="H23" s="5">
        <v>150</v>
      </c>
    </row>
    <row r="24" spans="4:14" ht="71.25" x14ac:dyDescent="0.2">
      <c r="D24" s="5" t="s">
        <v>35</v>
      </c>
      <c r="E24" s="5" t="s">
        <v>27</v>
      </c>
      <c r="F24" s="5">
        <v>220</v>
      </c>
      <c r="H24" s="5">
        <v>250</v>
      </c>
    </row>
    <row r="25" spans="4:14" ht="85.5" x14ac:dyDescent="0.2">
      <c r="D25" s="5" t="s">
        <v>36</v>
      </c>
      <c r="E25" s="5" t="s">
        <v>28</v>
      </c>
      <c r="F25" s="5">
        <v>72</v>
      </c>
      <c r="H25" s="5">
        <v>100</v>
      </c>
    </row>
    <row r="26" spans="4:14" ht="57" x14ac:dyDescent="0.2">
      <c r="D26" s="5" t="s">
        <v>37</v>
      </c>
      <c r="E26" s="5" t="s">
        <v>29</v>
      </c>
      <c r="F26" s="23" t="s">
        <v>30</v>
      </c>
      <c r="H26" s="5" t="s">
        <v>31</v>
      </c>
    </row>
  </sheetData>
  <mergeCells count="16">
    <mergeCell ref="K10:K11"/>
    <mergeCell ref="L10:L11"/>
    <mergeCell ref="M10:M11"/>
    <mergeCell ref="N10:N11"/>
    <mergeCell ref="B10:B11"/>
    <mergeCell ref="C10:C11"/>
    <mergeCell ref="E10:E11"/>
    <mergeCell ref="F10:G10"/>
    <mergeCell ref="H10:I10"/>
    <mergeCell ref="J10:J11"/>
    <mergeCell ref="C6:N6"/>
    <mergeCell ref="C7:N7"/>
    <mergeCell ref="C8:N8"/>
    <mergeCell ref="C9:E9"/>
    <mergeCell ref="F9:I9"/>
    <mergeCell ref="L9:N9"/>
  </mergeCells>
  <conditionalFormatting sqref="L14:L17 L12">
    <cfRule type="dataBar" priority="15">
      <dataBar>
        <cfvo type="num" val="0"/>
        <cfvo type="num" val="100"/>
        <color theme="5"/>
      </dataBar>
      <extLst>
        <ext xmlns:x14="http://schemas.microsoft.com/office/spreadsheetml/2009/9/main" uri="{B025F937-C7B1-47D3-B67F-A62EFF666E3E}">
          <x14:id>{5556824D-7561-414F-9EBD-BC9A1C5161FA}</x14:id>
        </ext>
      </extLst>
    </cfRule>
  </conditionalFormatting>
  <conditionalFormatting sqref="M17">
    <cfRule type="iconSet" priority="14">
      <iconSet showValue="0">
        <cfvo type="percent" val="0"/>
        <cfvo type="num" val="30"/>
        <cfvo type="num" val="49.25"/>
      </iconSet>
    </cfRule>
  </conditionalFormatting>
  <conditionalFormatting sqref="L13">
    <cfRule type="dataBar" priority="11">
      <dataBar>
        <cfvo type="num" val="0"/>
        <cfvo type="num" val="100"/>
        <color theme="5"/>
      </dataBar>
      <extLst>
        <ext xmlns:x14="http://schemas.microsoft.com/office/spreadsheetml/2009/9/main" uri="{B025F937-C7B1-47D3-B67F-A62EFF666E3E}">
          <x14:id>{EC8D8AD3-5F8E-48CA-8DAC-73CA03571BE0}</x14:id>
        </ext>
      </extLst>
    </cfRule>
  </conditionalFormatting>
  <conditionalFormatting sqref="L13">
    <cfRule type="dataBar" priority="12">
      <dataBar>
        <cfvo type="min"/>
        <cfvo type="max"/>
        <color theme="9"/>
      </dataBar>
      <extLst>
        <ext xmlns:x14="http://schemas.microsoft.com/office/spreadsheetml/2009/9/main" uri="{B025F937-C7B1-47D3-B67F-A62EFF666E3E}">
          <x14:id>{519DC64E-9ED7-4F80-BF0A-2ED6913D2C67}</x14:id>
        </ext>
      </extLst>
    </cfRule>
    <cfRule type="dataBar" priority="13">
      <dataBar>
        <cfvo type="num" val="0"/>
        <cfvo type="num" val="100"/>
        <color rgb="FF63C384"/>
      </dataBar>
      <extLst>
        <ext xmlns:x14="http://schemas.microsoft.com/office/spreadsheetml/2009/9/main" uri="{B025F937-C7B1-47D3-B67F-A62EFF666E3E}">
          <x14:id>{EC65E885-1C5B-42E4-9096-FE644CEEFED8}</x14:id>
        </ext>
      </extLst>
    </cfRule>
  </conditionalFormatting>
  <conditionalFormatting sqref="N12">
    <cfRule type="iconSet" priority="9">
      <iconSet iconSet="5Arrows">
        <cfvo type="percent" val="0"/>
        <cfvo type="num" val="30"/>
        <cfvo type="num" val="35"/>
        <cfvo type="num" val="40"/>
        <cfvo type="num" val="49.25"/>
      </iconSet>
    </cfRule>
    <cfRule type="iconSet" priority="10">
      <iconSet iconSet="3Arrows">
        <cfvo type="percent" val="0"/>
        <cfvo type="percent" val="33"/>
        <cfvo type="percent" val="67"/>
      </iconSet>
    </cfRule>
  </conditionalFormatting>
  <conditionalFormatting sqref="N17 N13:N14">
    <cfRule type="iconSet" priority="7">
      <iconSet iconSet="5Arrows">
        <cfvo type="percent" val="0"/>
        <cfvo type="num" val="30"/>
        <cfvo type="num" val="35"/>
        <cfvo type="num" val="40"/>
        <cfvo type="num" val="49.25"/>
      </iconSet>
    </cfRule>
    <cfRule type="iconSet" priority="8">
      <iconSet iconSet="3Arrows">
        <cfvo type="percent" val="0"/>
        <cfvo type="percent" val="33"/>
        <cfvo type="percent" val="67"/>
      </iconSet>
    </cfRule>
  </conditionalFormatting>
  <conditionalFormatting sqref="M15">
    <cfRule type="iconSet" priority="6">
      <iconSet showValue="0">
        <cfvo type="percent" val="0"/>
        <cfvo type="num" val="30"/>
        <cfvo type="num" val="49.25"/>
      </iconSet>
    </cfRule>
  </conditionalFormatting>
  <conditionalFormatting sqref="N15">
    <cfRule type="iconSet" priority="4">
      <iconSet iconSet="5Arrows">
        <cfvo type="percent" val="0"/>
        <cfvo type="num" val="30"/>
        <cfvo type="num" val="35"/>
        <cfvo type="num" val="40"/>
        <cfvo type="num" val="49.25"/>
      </iconSet>
    </cfRule>
    <cfRule type="iconSet" priority="5">
      <iconSet iconSet="3Arrows">
        <cfvo type="percent" val="0"/>
        <cfvo type="percent" val="33"/>
        <cfvo type="percent" val="67"/>
      </iconSet>
    </cfRule>
  </conditionalFormatting>
  <conditionalFormatting sqref="M12:M14">
    <cfRule type="iconSet" priority="16">
      <iconSet showValue="0">
        <cfvo type="percent" val="0"/>
        <cfvo type="num" val="30"/>
        <cfvo type="num" val="49.25"/>
      </iconSet>
    </cfRule>
  </conditionalFormatting>
  <conditionalFormatting sqref="L14:L17 L12">
    <cfRule type="dataBar" priority="17">
      <dataBar>
        <cfvo type="min"/>
        <cfvo type="max"/>
        <color theme="9"/>
      </dataBar>
      <extLst>
        <ext xmlns:x14="http://schemas.microsoft.com/office/spreadsheetml/2009/9/main" uri="{B025F937-C7B1-47D3-B67F-A62EFF666E3E}">
          <x14:id>{5960A527-0744-4E90-A723-E3D097D53ED5}</x14:id>
        </ext>
      </extLst>
    </cfRule>
    <cfRule type="dataBar" priority="18">
      <dataBar>
        <cfvo type="num" val="0"/>
        <cfvo type="num" val="100"/>
        <color rgb="FF63C384"/>
      </dataBar>
      <extLst>
        <ext xmlns:x14="http://schemas.microsoft.com/office/spreadsheetml/2009/9/main" uri="{B025F937-C7B1-47D3-B67F-A62EFF666E3E}">
          <x14:id>{15CCD7A9-09C0-4C93-9304-57566101553D}</x14:id>
        </ext>
      </extLst>
    </cfRule>
  </conditionalFormatting>
  <conditionalFormatting sqref="M16">
    <cfRule type="iconSet" priority="3">
      <iconSet showValue="0">
        <cfvo type="percent" val="0"/>
        <cfvo type="num" val="30"/>
        <cfvo type="num" val="49.25"/>
      </iconSet>
    </cfRule>
  </conditionalFormatting>
  <conditionalFormatting sqref="N16">
    <cfRule type="iconSet" priority="1">
      <iconSet iconSet="5Arrows">
        <cfvo type="percent" val="0"/>
        <cfvo type="num" val="30"/>
        <cfvo type="num" val="35"/>
        <cfvo type="num" val="40"/>
        <cfvo type="num" val="49.25"/>
      </iconSet>
    </cfRule>
    <cfRule type="iconSet" priority="2">
      <iconSet iconSet="3Arrows">
        <cfvo type="percent" val="0"/>
        <cfvo type="percent" val="33"/>
        <cfvo type="percent" val="67"/>
      </iconSet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5556824D-7561-414F-9EBD-BC9A1C5161FA}">
            <x14:dataBar minLength="0" maxLength="100">
              <x14:cfvo type="num">
                <xm:f>0</xm:f>
              </x14:cfvo>
              <x14:cfvo type="num">
                <xm:f>100</xm:f>
              </x14:cfvo>
              <x14:negativeFillColor rgb="FFFF0000"/>
              <x14:axisColor rgb="FF000000"/>
            </x14:dataBar>
          </x14:cfRule>
          <xm:sqref>L14:L17 L12</xm:sqref>
        </x14:conditionalFormatting>
        <x14:conditionalFormatting xmlns:xm="http://schemas.microsoft.com/office/excel/2006/main">
          <x14:cfRule type="dataBar" id="{EC8D8AD3-5F8E-48CA-8DAC-73CA03571BE0}">
            <x14:dataBar minLength="0" maxLength="100">
              <x14:cfvo type="num">
                <xm:f>0</xm:f>
              </x14:cfvo>
              <x14:cfvo type="num">
                <xm:f>100</xm:f>
              </x14:cfvo>
              <x14:negativeFillColor rgb="FFFF0000"/>
              <x14:axisColor rgb="FF000000"/>
            </x14:dataBar>
          </x14:cfRule>
          <xm:sqref>L13</xm:sqref>
        </x14:conditionalFormatting>
        <x14:conditionalFormatting xmlns:xm="http://schemas.microsoft.com/office/excel/2006/main">
          <x14:cfRule type="dataBar" id="{519DC64E-9ED7-4F80-BF0A-2ED6913D2C67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14:cfRule type="dataBar" id="{EC65E885-1C5B-42E4-9096-FE644CEEFED8}">
            <x14:dataBar minLength="0" maxLength="100" border="1" negativeBarBorderColorSameAsPositive="0">
              <x14:cfvo type="num">
                <xm:f>0</xm:f>
              </x14:cfvo>
              <x14:cfvo type="num">
                <xm:f>100</xm:f>
              </x14:cfvo>
              <x14:borderColor rgb="FF63C384"/>
              <x14:negativeFillColor rgb="FFFF0000"/>
              <x14:negativeBorderColor rgb="FFFF0000"/>
              <x14:axisColor rgb="FF000000"/>
            </x14:dataBar>
          </x14:cfRule>
          <xm:sqref>L13</xm:sqref>
        </x14:conditionalFormatting>
        <x14:conditionalFormatting xmlns:xm="http://schemas.microsoft.com/office/excel/2006/main">
          <x14:cfRule type="dataBar" id="{5960A527-0744-4E90-A723-E3D097D53ED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14:cfRule type="dataBar" id="{15CCD7A9-09C0-4C93-9304-57566101553D}">
            <x14:dataBar minLength="0" maxLength="100" border="1" negativeBarBorderColorSameAsPositive="0">
              <x14:cfvo type="num">
                <xm:f>0</xm:f>
              </x14:cfvo>
              <x14:cfvo type="num">
                <xm:f>100</xm:f>
              </x14:cfvo>
              <x14:borderColor rgb="FF63C384"/>
              <x14:negativeFillColor rgb="FFFF0000"/>
              <x14:negativeBorderColor rgb="FFFF0000"/>
              <x14:axisColor rgb="FF000000"/>
            </x14:dataBar>
          </x14:cfRule>
          <xm:sqref>L14:L17 L12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N26"/>
  <sheetViews>
    <sheetView workbookViewId="0">
      <selection activeCell="H20" sqref="H20"/>
    </sheetView>
  </sheetViews>
  <sheetFormatPr baseColWidth="10" defaultRowHeight="14.25" x14ac:dyDescent="0.2"/>
  <cols>
    <col min="1" max="4" width="11" style="1"/>
    <col min="5" max="5" width="38.625" style="1" customWidth="1"/>
    <col min="6" max="7" width="10.375" style="1" customWidth="1"/>
    <col min="8" max="11" width="11" style="1"/>
    <col min="12" max="12" width="16.875" style="1" customWidth="1"/>
    <col min="13" max="13" width="11" style="1"/>
    <col min="14" max="14" width="14.5" style="1" customWidth="1"/>
    <col min="15" max="16384" width="11" style="1"/>
  </cols>
  <sheetData>
    <row r="5" spans="2:14" ht="15" thickBot="1" x14ac:dyDescent="0.25"/>
    <row r="6" spans="2:14" ht="23.25" x14ac:dyDescent="0.35">
      <c r="C6" s="37" t="s">
        <v>1</v>
      </c>
      <c r="D6" s="38"/>
      <c r="E6" s="38"/>
      <c r="F6" s="38"/>
      <c r="G6" s="38"/>
      <c r="H6" s="38"/>
      <c r="I6" s="38"/>
      <c r="J6" s="38"/>
      <c r="K6" s="38"/>
      <c r="L6" s="38"/>
      <c r="M6" s="38"/>
      <c r="N6" s="39"/>
    </row>
    <row r="7" spans="2:14" ht="21" x14ac:dyDescent="0.35">
      <c r="C7" s="40" t="s">
        <v>2</v>
      </c>
      <c r="D7" s="41"/>
      <c r="E7" s="41"/>
      <c r="F7" s="41"/>
      <c r="G7" s="41"/>
      <c r="H7" s="41"/>
      <c r="I7" s="41"/>
      <c r="J7" s="41"/>
      <c r="K7" s="41"/>
      <c r="L7" s="41"/>
      <c r="M7" s="41"/>
      <c r="N7" s="42"/>
    </row>
    <row r="8" spans="2:14" ht="26.25" x14ac:dyDescent="0.4">
      <c r="C8" s="43" t="s">
        <v>3</v>
      </c>
      <c r="D8" s="44"/>
      <c r="E8" s="44"/>
      <c r="F8" s="44"/>
      <c r="G8" s="44"/>
      <c r="H8" s="44"/>
      <c r="I8" s="44"/>
      <c r="J8" s="44"/>
      <c r="K8" s="44"/>
      <c r="L8" s="44"/>
      <c r="M8" s="44"/>
      <c r="N8" s="45"/>
    </row>
    <row r="9" spans="2:14" x14ac:dyDescent="0.2">
      <c r="C9" s="46" t="s">
        <v>4</v>
      </c>
      <c r="D9" s="47"/>
      <c r="E9" s="47"/>
      <c r="F9" s="47" t="s">
        <v>5</v>
      </c>
      <c r="G9" s="47"/>
      <c r="H9" s="47"/>
      <c r="I9" s="47"/>
      <c r="J9" s="29" t="s">
        <v>6</v>
      </c>
      <c r="K9" s="29" t="s">
        <v>7</v>
      </c>
      <c r="L9" s="47" t="s">
        <v>8</v>
      </c>
      <c r="M9" s="47"/>
      <c r="N9" s="48"/>
    </row>
    <row r="10" spans="2:14" ht="15" x14ac:dyDescent="0.25">
      <c r="B10" s="34"/>
      <c r="C10" s="35" t="s">
        <v>9</v>
      </c>
      <c r="D10" s="2" t="s">
        <v>10</v>
      </c>
      <c r="E10" s="32" t="s">
        <v>11</v>
      </c>
      <c r="F10" s="32" t="s">
        <v>12</v>
      </c>
      <c r="G10" s="32"/>
      <c r="H10" s="36" t="s">
        <v>13</v>
      </c>
      <c r="I10" s="36"/>
      <c r="J10" s="32" t="s">
        <v>14</v>
      </c>
      <c r="K10" s="32" t="s">
        <v>15</v>
      </c>
      <c r="L10" s="32" t="s">
        <v>16</v>
      </c>
      <c r="M10" s="32" t="s">
        <v>17</v>
      </c>
      <c r="N10" s="33" t="s">
        <v>18</v>
      </c>
    </row>
    <row r="11" spans="2:14" ht="15" x14ac:dyDescent="0.25">
      <c r="B11" s="34"/>
      <c r="C11" s="35"/>
      <c r="D11" s="2" t="s">
        <v>19</v>
      </c>
      <c r="E11" s="32"/>
      <c r="F11" s="30" t="s">
        <v>20</v>
      </c>
      <c r="G11" s="30" t="s">
        <v>21</v>
      </c>
      <c r="H11" s="31" t="s">
        <v>20</v>
      </c>
      <c r="I11" s="31" t="s">
        <v>22</v>
      </c>
      <c r="J11" s="32"/>
      <c r="K11" s="32"/>
      <c r="L11" s="32"/>
      <c r="M11" s="32"/>
      <c r="N11" s="33"/>
    </row>
    <row r="12" spans="2:14" ht="28.5" x14ac:dyDescent="0.2">
      <c r="C12" s="3">
        <f>L12</f>
        <v>100</v>
      </c>
      <c r="D12" s="4" t="s">
        <v>23</v>
      </c>
      <c r="E12" s="5" t="s">
        <v>24</v>
      </c>
      <c r="F12" s="6">
        <v>6394</v>
      </c>
      <c r="G12" s="7">
        <v>0</v>
      </c>
      <c r="H12" s="8">
        <v>6394</v>
      </c>
      <c r="I12" s="9">
        <v>1</v>
      </c>
      <c r="J12" s="10">
        <f>+'[6]Inst. Lumin LED 2019'!J19</f>
        <v>6394</v>
      </c>
      <c r="K12" s="8">
        <f>+H12-J12</f>
        <v>0</v>
      </c>
      <c r="L12" s="11">
        <f>100*(J12/H12)</f>
        <v>100</v>
      </c>
      <c r="M12" s="12">
        <f>L12</f>
        <v>100</v>
      </c>
      <c r="N12" s="13">
        <f>L12</f>
        <v>100</v>
      </c>
    </row>
    <row r="13" spans="2:14" ht="28.5" x14ac:dyDescent="0.2">
      <c r="C13" s="3">
        <f>L13</f>
        <v>8</v>
      </c>
      <c r="D13" s="4" t="s">
        <v>23</v>
      </c>
      <c r="E13" s="5" t="s">
        <v>25</v>
      </c>
      <c r="F13" s="55">
        <v>125</v>
      </c>
      <c r="G13" s="14">
        <v>100</v>
      </c>
      <c r="H13" s="15">
        <v>150</v>
      </c>
      <c r="I13" s="9">
        <v>0.8</v>
      </c>
      <c r="J13" s="16">
        <v>10</v>
      </c>
      <c r="K13" s="8">
        <f>+H13-J13</f>
        <v>140</v>
      </c>
      <c r="L13" s="11">
        <f>100*(J13/F13)</f>
        <v>8</v>
      </c>
      <c r="M13" s="12">
        <f>L13</f>
        <v>8</v>
      </c>
      <c r="N13" s="13">
        <f>L13</f>
        <v>8</v>
      </c>
    </row>
    <row r="14" spans="2:14" x14ac:dyDescent="0.2">
      <c r="C14" s="3">
        <f t="shared" ref="C14:C15" si="0">L14</f>
        <v>92</v>
      </c>
      <c r="D14" s="4" t="s">
        <v>23</v>
      </c>
      <c r="E14" s="5" t="s">
        <v>26</v>
      </c>
      <c r="F14" s="5"/>
      <c r="G14" s="7"/>
      <c r="H14" s="15"/>
      <c r="I14" s="9"/>
      <c r="J14" s="16">
        <v>275</v>
      </c>
      <c r="K14" s="8"/>
      <c r="L14" s="11">
        <f>+G13-L13</f>
        <v>92</v>
      </c>
      <c r="M14" s="12">
        <f>L14</f>
        <v>92</v>
      </c>
      <c r="N14" s="13">
        <f>L14</f>
        <v>92</v>
      </c>
    </row>
    <row r="15" spans="2:14" ht="42.75" x14ac:dyDescent="0.2">
      <c r="C15" s="3">
        <f t="shared" si="0"/>
        <v>123.63636363636363</v>
      </c>
      <c r="D15" s="4" t="s">
        <v>23</v>
      </c>
      <c r="E15" s="5" t="s">
        <v>27</v>
      </c>
      <c r="F15" s="5">
        <v>220</v>
      </c>
      <c r="G15" s="7"/>
      <c r="H15" s="15">
        <v>250</v>
      </c>
      <c r="I15" s="17">
        <v>0.50749999999999995</v>
      </c>
      <c r="J15" s="16">
        <v>272</v>
      </c>
      <c r="K15" s="18">
        <f>+H15-J15</f>
        <v>-22</v>
      </c>
      <c r="L15" s="11">
        <f>100*(J15/F15)</f>
        <v>123.63636363636363</v>
      </c>
      <c r="M15" s="12">
        <f t="shared" ref="M15:M17" si="1">L15</f>
        <v>123.63636363636363</v>
      </c>
      <c r="N15" s="13">
        <f t="shared" ref="N15:N17" si="2">L15</f>
        <v>123.63636363636363</v>
      </c>
    </row>
    <row r="16" spans="2:14" ht="43.5" thickBot="1" x14ac:dyDescent="0.25">
      <c r="C16" s="19">
        <f>L17</f>
        <v>-123.63636363636363</v>
      </c>
      <c r="D16" s="20"/>
      <c r="E16" s="5" t="s">
        <v>28</v>
      </c>
      <c r="F16" s="5">
        <v>72</v>
      </c>
      <c r="G16" s="21"/>
      <c r="H16" s="5">
        <v>100</v>
      </c>
      <c r="I16" s="17"/>
      <c r="J16" s="16">
        <v>69</v>
      </c>
      <c r="K16" s="18"/>
      <c r="L16" s="11">
        <f>100*(J16/F16)</f>
        <v>95.833333333333343</v>
      </c>
      <c r="M16" s="12">
        <f t="shared" si="1"/>
        <v>95.833333333333343</v>
      </c>
      <c r="N16" s="13">
        <f t="shared" si="2"/>
        <v>95.833333333333343</v>
      </c>
    </row>
    <row r="17" spans="4:14" ht="43.5" thickBot="1" x14ac:dyDescent="0.25">
      <c r="D17" s="22" t="s">
        <v>23</v>
      </c>
      <c r="E17" s="5" t="s">
        <v>29</v>
      </c>
      <c r="F17" s="23" t="s">
        <v>30</v>
      </c>
      <c r="G17" s="24"/>
      <c r="H17" s="51" t="s">
        <v>31</v>
      </c>
      <c r="I17" s="25"/>
      <c r="J17" s="52">
        <v>0</v>
      </c>
      <c r="K17" s="53"/>
      <c r="L17" s="26">
        <f>+G15-L15</f>
        <v>-123.63636363636363</v>
      </c>
      <c r="M17" s="27">
        <f t="shared" si="1"/>
        <v>-123.63636363636363</v>
      </c>
      <c r="N17" s="28">
        <f t="shared" si="2"/>
        <v>-123.63636363636363</v>
      </c>
    </row>
    <row r="19" spans="4:14" x14ac:dyDescent="0.2">
      <c r="M19" s="1" t="s">
        <v>0</v>
      </c>
    </row>
    <row r="20" spans="4:14" x14ac:dyDescent="0.2">
      <c r="H20" s="1" t="s">
        <v>41</v>
      </c>
    </row>
    <row r="22" spans="4:14" ht="28.5" x14ac:dyDescent="0.2">
      <c r="D22" s="5" t="s">
        <v>33</v>
      </c>
      <c r="E22" s="5" t="s">
        <v>24</v>
      </c>
      <c r="F22" s="5">
        <v>6394</v>
      </c>
      <c r="H22" s="5">
        <v>6394</v>
      </c>
    </row>
    <row r="23" spans="4:14" ht="42.75" x14ac:dyDescent="0.2">
      <c r="D23" s="5" t="s">
        <v>34</v>
      </c>
      <c r="E23" s="5" t="s">
        <v>25</v>
      </c>
      <c r="F23" s="5">
        <v>125</v>
      </c>
      <c r="H23" s="5">
        <v>150</v>
      </c>
    </row>
    <row r="24" spans="4:14" ht="71.25" x14ac:dyDescent="0.2">
      <c r="D24" s="5" t="s">
        <v>35</v>
      </c>
      <c r="E24" s="5" t="s">
        <v>27</v>
      </c>
      <c r="F24" s="5">
        <v>220</v>
      </c>
      <c r="H24" s="5">
        <v>250</v>
      </c>
    </row>
    <row r="25" spans="4:14" ht="85.5" x14ac:dyDescent="0.2">
      <c r="D25" s="5" t="s">
        <v>36</v>
      </c>
      <c r="E25" s="5" t="s">
        <v>28</v>
      </c>
      <c r="F25" s="5">
        <v>72</v>
      </c>
      <c r="H25" s="5">
        <v>100</v>
      </c>
    </row>
    <row r="26" spans="4:14" ht="57" x14ac:dyDescent="0.2">
      <c r="D26" s="5" t="s">
        <v>37</v>
      </c>
      <c r="E26" s="5" t="s">
        <v>29</v>
      </c>
      <c r="F26" s="23" t="s">
        <v>30</v>
      </c>
      <c r="H26" s="5" t="s">
        <v>31</v>
      </c>
    </row>
  </sheetData>
  <mergeCells count="16">
    <mergeCell ref="K10:K11"/>
    <mergeCell ref="L10:L11"/>
    <mergeCell ref="M10:M11"/>
    <mergeCell ref="N10:N11"/>
    <mergeCell ref="B10:B11"/>
    <mergeCell ref="C10:C11"/>
    <mergeCell ref="E10:E11"/>
    <mergeCell ref="F10:G10"/>
    <mergeCell ref="H10:I10"/>
    <mergeCell ref="J10:J11"/>
    <mergeCell ref="C6:N6"/>
    <mergeCell ref="C7:N7"/>
    <mergeCell ref="C8:N8"/>
    <mergeCell ref="C9:E9"/>
    <mergeCell ref="F9:I9"/>
    <mergeCell ref="L9:N9"/>
  </mergeCells>
  <conditionalFormatting sqref="L14:L17 L12">
    <cfRule type="dataBar" priority="15">
      <dataBar>
        <cfvo type="num" val="0"/>
        <cfvo type="num" val="100"/>
        <color theme="5"/>
      </dataBar>
      <extLst>
        <ext xmlns:x14="http://schemas.microsoft.com/office/spreadsheetml/2009/9/main" uri="{B025F937-C7B1-47D3-B67F-A62EFF666E3E}">
          <x14:id>{90E28761-BE9E-40B8-BA54-25E1D6B8C934}</x14:id>
        </ext>
      </extLst>
    </cfRule>
  </conditionalFormatting>
  <conditionalFormatting sqref="M17">
    <cfRule type="iconSet" priority="14">
      <iconSet showValue="0">
        <cfvo type="percent" val="0"/>
        <cfvo type="num" val="30"/>
        <cfvo type="num" val="49.25"/>
      </iconSet>
    </cfRule>
  </conditionalFormatting>
  <conditionalFormatting sqref="L13">
    <cfRule type="dataBar" priority="11">
      <dataBar>
        <cfvo type="num" val="0"/>
        <cfvo type="num" val="100"/>
        <color theme="5"/>
      </dataBar>
      <extLst>
        <ext xmlns:x14="http://schemas.microsoft.com/office/spreadsheetml/2009/9/main" uri="{B025F937-C7B1-47D3-B67F-A62EFF666E3E}">
          <x14:id>{3187681E-2C6F-4646-BD8E-DC30E7243F93}</x14:id>
        </ext>
      </extLst>
    </cfRule>
  </conditionalFormatting>
  <conditionalFormatting sqref="L13">
    <cfRule type="dataBar" priority="12">
      <dataBar>
        <cfvo type="min"/>
        <cfvo type="max"/>
        <color theme="9"/>
      </dataBar>
      <extLst>
        <ext xmlns:x14="http://schemas.microsoft.com/office/spreadsheetml/2009/9/main" uri="{B025F937-C7B1-47D3-B67F-A62EFF666E3E}">
          <x14:id>{8AF86A25-F3EA-4514-B13B-1C25E2876897}</x14:id>
        </ext>
      </extLst>
    </cfRule>
    <cfRule type="dataBar" priority="13">
      <dataBar>
        <cfvo type="num" val="0"/>
        <cfvo type="num" val="100"/>
        <color rgb="FF63C384"/>
      </dataBar>
      <extLst>
        <ext xmlns:x14="http://schemas.microsoft.com/office/spreadsheetml/2009/9/main" uri="{B025F937-C7B1-47D3-B67F-A62EFF666E3E}">
          <x14:id>{1A915CFF-B25A-4031-9341-A8FCB752F2AA}</x14:id>
        </ext>
      </extLst>
    </cfRule>
  </conditionalFormatting>
  <conditionalFormatting sqref="N12">
    <cfRule type="iconSet" priority="9">
      <iconSet iconSet="5Arrows">
        <cfvo type="percent" val="0"/>
        <cfvo type="num" val="30"/>
        <cfvo type="num" val="35"/>
        <cfvo type="num" val="40"/>
        <cfvo type="num" val="49.25"/>
      </iconSet>
    </cfRule>
    <cfRule type="iconSet" priority="10">
      <iconSet iconSet="3Arrows">
        <cfvo type="percent" val="0"/>
        <cfvo type="percent" val="33"/>
        <cfvo type="percent" val="67"/>
      </iconSet>
    </cfRule>
  </conditionalFormatting>
  <conditionalFormatting sqref="N17 N13:N14">
    <cfRule type="iconSet" priority="7">
      <iconSet iconSet="5Arrows">
        <cfvo type="percent" val="0"/>
        <cfvo type="num" val="30"/>
        <cfvo type="num" val="35"/>
        <cfvo type="num" val="40"/>
        <cfvo type="num" val="49.25"/>
      </iconSet>
    </cfRule>
    <cfRule type="iconSet" priority="8">
      <iconSet iconSet="3Arrows">
        <cfvo type="percent" val="0"/>
        <cfvo type="percent" val="33"/>
        <cfvo type="percent" val="67"/>
      </iconSet>
    </cfRule>
  </conditionalFormatting>
  <conditionalFormatting sqref="M15">
    <cfRule type="iconSet" priority="6">
      <iconSet showValue="0">
        <cfvo type="percent" val="0"/>
        <cfvo type="num" val="30"/>
        <cfvo type="num" val="49.25"/>
      </iconSet>
    </cfRule>
  </conditionalFormatting>
  <conditionalFormatting sqref="N15">
    <cfRule type="iconSet" priority="4">
      <iconSet iconSet="5Arrows">
        <cfvo type="percent" val="0"/>
        <cfvo type="num" val="30"/>
        <cfvo type="num" val="35"/>
        <cfvo type="num" val="40"/>
        <cfvo type="num" val="49.25"/>
      </iconSet>
    </cfRule>
    <cfRule type="iconSet" priority="5">
      <iconSet iconSet="3Arrows">
        <cfvo type="percent" val="0"/>
        <cfvo type="percent" val="33"/>
        <cfvo type="percent" val="67"/>
      </iconSet>
    </cfRule>
  </conditionalFormatting>
  <conditionalFormatting sqref="M12:M14">
    <cfRule type="iconSet" priority="16">
      <iconSet showValue="0">
        <cfvo type="percent" val="0"/>
        <cfvo type="num" val="30"/>
        <cfvo type="num" val="49.25"/>
      </iconSet>
    </cfRule>
  </conditionalFormatting>
  <conditionalFormatting sqref="L14:L17 L12">
    <cfRule type="dataBar" priority="17">
      <dataBar>
        <cfvo type="min"/>
        <cfvo type="max"/>
        <color theme="9"/>
      </dataBar>
      <extLst>
        <ext xmlns:x14="http://schemas.microsoft.com/office/spreadsheetml/2009/9/main" uri="{B025F937-C7B1-47D3-B67F-A62EFF666E3E}">
          <x14:id>{B9B9BB1E-7AD3-4FAE-8633-CB556D9C2241}</x14:id>
        </ext>
      </extLst>
    </cfRule>
    <cfRule type="dataBar" priority="18">
      <dataBar>
        <cfvo type="num" val="0"/>
        <cfvo type="num" val="100"/>
        <color rgb="FF63C384"/>
      </dataBar>
      <extLst>
        <ext xmlns:x14="http://schemas.microsoft.com/office/spreadsheetml/2009/9/main" uri="{B025F937-C7B1-47D3-B67F-A62EFF666E3E}">
          <x14:id>{2044B555-0D67-4CF2-BB70-A80F9AD77019}</x14:id>
        </ext>
      </extLst>
    </cfRule>
  </conditionalFormatting>
  <conditionalFormatting sqref="M16">
    <cfRule type="iconSet" priority="3">
      <iconSet showValue="0">
        <cfvo type="percent" val="0"/>
        <cfvo type="num" val="30"/>
        <cfvo type="num" val="49.25"/>
      </iconSet>
    </cfRule>
  </conditionalFormatting>
  <conditionalFormatting sqref="N16">
    <cfRule type="iconSet" priority="1">
      <iconSet iconSet="5Arrows">
        <cfvo type="percent" val="0"/>
        <cfvo type="num" val="30"/>
        <cfvo type="num" val="35"/>
        <cfvo type="num" val="40"/>
        <cfvo type="num" val="49.25"/>
      </iconSet>
    </cfRule>
    <cfRule type="iconSet" priority="2">
      <iconSet iconSet="3Arrows">
        <cfvo type="percent" val="0"/>
        <cfvo type="percent" val="33"/>
        <cfvo type="percent" val="67"/>
      </iconSet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90E28761-BE9E-40B8-BA54-25E1D6B8C934}">
            <x14:dataBar minLength="0" maxLength="100">
              <x14:cfvo type="num">
                <xm:f>0</xm:f>
              </x14:cfvo>
              <x14:cfvo type="num">
                <xm:f>100</xm:f>
              </x14:cfvo>
              <x14:negativeFillColor rgb="FFFF0000"/>
              <x14:axisColor rgb="FF000000"/>
            </x14:dataBar>
          </x14:cfRule>
          <xm:sqref>L14:L17 L12</xm:sqref>
        </x14:conditionalFormatting>
        <x14:conditionalFormatting xmlns:xm="http://schemas.microsoft.com/office/excel/2006/main">
          <x14:cfRule type="dataBar" id="{3187681E-2C6F-4646-BD8E-DC30E7243F93}">
            <x14:dataBar minLength="0" maxLength="100">
              <x14:cfvo type="num">
                <xm:f>0</xm:f>
              </x14:cfvo>
              <x14:cfvo type="num">
                <xm:f>100</xm:f>
              </x14:cfvo>
              <x14:negativeFillColor rgb="FFFF0000"/>
              <x14:axisColor rgb="FF000000"/>
            </x14:dataBar>
          </x14:cfRule>
          <xm:sqref>L13</xm:sqref>
        </x14:conditionalFormatting>
        <x14:conditionalFormatting xmlns:xm="http://schemas.microsoft.com/office/excel/2006/main">
          <x14:cfRule type="dataBar" id="{8AF86A25-F3EA-4514-B13B-1C25E2876897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14:cfRule type="dataBar" id="{1A915CFF-B25A-4031-9341-A8FCB752F2AA}">
            <x14:dataBar minLength="0" maxLength="100" border="1" negativeBarBorderColorSameAsPositive="0">
              <x14:cfvo type="num">
                <xm:f>0</xm:f>
              </x14:cfvo>
              <x14:cfvo type="num">
                <xm:f>100</xm:f>
              </x14:cfvo>
              <x14:borderColor rgb="FF63C384"/>
              <x14:negativeFillColor rgb="FFFF0000"/>
              <x14:negativeBorderColor rgb="FFFF0000"/>
              <x14:axisColor rgb="FF000000"/>
            </x14:dataBar>
          </x14:cfRule>
          <xm:sqref>L13</xm:sqref>
        </x14:conditionalFormatting>
        <x14:conditionalFormatting xmlns:xm="http://schemas.microsoft.com/office/excel/2006/main">
          <x14:cfRule type="dataBar" id="{B9B9BB1E-7AD3-4FAE-8633-CB556D9C224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14:cfRule type="dataBar" id="{2044B555-0D67-4CF2-BB70-A80F9AD77019}">
            <x14:dataBar minLength="0" maxLength="100" border="1" negativeBarBorderColorSameAsPositive="0">
              <x14:cfvo type="num">
                <xm:f>0</xm:f>
              </x14:cfvo>
              <x14:cfvo type="num">
                <xm:f>100</xm:f>
              </x14:cfvo>
              <x14:borderColor rgb="FF63C384"/>
              <x14:negativeFillColor rgb="FFFF0000"/>
              <x14:negativeBorderColor rgb="FFFF0000"/>
              <x14:axisColor rgb="FF000000"/>
            </x14:dataBar>
          </x14:cfRule>
          <xm:sqref>L14:L17 L12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18" sqref="F18"/>
    </sheetView>
  </sheetViews>
  <sheetFormatPr baseColWidth="10" defaultRowHeight="14.25" x14ac:dyDescent="0.2"/>
  <sheetData>
    <row r="1" spans="1:1" x14ac:dyDescent="0.2">
      <c r="A1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ENERO 2020</vt:lpstr>
      <vt:lpstr>FEBRERO2020</vt:lpstr>
      <vt:lpstr>MARZO2020</vt:lpstr>
      <vt:lpstr>ABRIL2020</vt:lpstr>
      <vt:lpstr>MAYO2020</vt:lpstr>
      <vt:lpstr>JUNIO2020</vt:lpstr>
      <vt:lpstr>JULIO2020</vt:lpstr>
      <vt:lpstr>AGOSTO2020</vt:lpstr>
      <vt:lpstr>Hoja2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ALUMBRADO PUBLICO</dc:creator>
  <cp:lastModifiedBy>ALUMBRADO PUBLICO</cp:lastModifiedBy>
  <dcterms:created xsi:type="dcterms:W3CDTF">2020-08-27T19:32:36Z</dcterms:created>
  <dcterms:modified xsi:type="dcterms:W3CDTF">2020-10-14T20:32:07Z</dcterms:modified>
</cp:coreProperties>
</file>