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on15-18\Desktop\AGENDA DIARIA 2025\"/>
    </mc:Choice>
  </mc:AlternateContent>
  <bookViews>
    <workbookView xWindow="0" yWindow="0" windowWidth="24000" windowHeight="9135"/>
  </bookViews>
  <sheets>
    <sheet name="Ene" sheetId="12" r:id="rId1"/>
  </sheets>
  <definedNames>
    <definedName name="_xlnm.Print_Area" localSheetId="0">Ene!$C$2:$I$14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2" l="1"/>
  <c r="F11" i="12" l="1"/>
  <c r="C11" i="12"/>
  <c r="F7" i="12"/>
  <c r="C5" i="12" l="1"/>
  <c r="D5" i="12" s="1"/>
  <c r="E5" i="12" s="1"/>
  <c r="F5" i="12" s="1"/>
  <c r="G5" i="12" s="1"/>
  <c r="H5" i="12" s="1"/>
  <c r="I5" i="12" s="1"/>
  <c r="C7" i="12" s="1"/>
  <c r="D7" i="12" s="1"/>
  <c r="E7" i="12" s="1"/>
  <c r="G7" i="12" s="1"/>
  <c r="H7" i="12" s="1"/>
  <c r="I7" i="12" s="1"/>
  <c r="C9" i="12" s="1"/>
  <c r="D9" i="12" s="1"/>
  <c r="E9" i="12" s="1"/>
  <c r="F9" i="12" s="1"/>
  <c r="G9" i="12" s="1"/>
  <c r="H9" i="12" s="1"/>
  <c r="I9" i="12" s="1"/>
  <c r="D11" i="12" s="1"/>
  <c r="E11" i="12" s="1"/>
  <c r="G11" i="12" s="1"/>
  <c r="H11" i="12" s="1"/>
  <c r="I11" i="12" s="1"/>
  <c r="C13" i="12" l="1"/>
  <c r="D13" i="12" s="1"/>
  <c r="E13" i="12" s="1"/>
  <c r="G13" i="12" l="1"/>
  <c r="H13" i="12" s="1"/>
  <c r="I13" i="12" s="1"/>
  <c r="C15" i="12" s="1"/>
  <c r="D15" i="12" s="1"/>
  <c r="E15" i="12" s="1"/>
  <c r="F15" i="12" s="1"/>
  <c r="G15" i="12" s="1"/>
  <c r="H15" i="12" s="1"/>
  <c r="I15" i="12" s="1"/>
  <c r="F13" i="12"/>
</calcChain>
</file>

<file path=xl/sharedStrings.xml><?xml version="1.0" encoding="utf-8"?>
<sst xmlns="http://schemas.openxmlformats.org/spreadsheetml/2006/main" count="43" uniqueCount="34">
  <si>
    <t>Lunes</t>
  </si>
  <si>
    <t>Martes</t>
  </si>
  <si>
    <t>Miércoles</t>
  </si>
  <si>
    <t>Jueves</t>
  </si>
  <si>
    <t>Viernes</t>
  </si>
  <si>
    <t>Sábado</t>
  </si>
  <si>
    <t>Domingo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</si>
  <si>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</si>
  <si>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</si>
  <si>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</si>
  <si>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</si>
  <si>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</si>
  <si>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</si>
  <si>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</si>
  <si>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</si>
  <si>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</si>
  <si>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</si>
  <si>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</si>
  <si>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</si>
  <si>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FERIADO</t>
  </si>
  <si>
    <t>Presentacion y aperura de sobres licitacion CC/001/2025
Presentacion y aperura de sobres licitacion CC/002/2025
Presentacion y aperura de sobres licitacion CC/003/2025</t>
  </si>
  <si>
    <t>Junta de aclaraciones licitacion CC/01/2025
Junta de aclaraciones licitacion CC/02/2025
Junta de aclaraciones licitacion CC/03/2025</t>
  </si>
  <si>
    <t>Reunion de gabinete 
12:00 Sesion del comité de adquisiciones
6:30 pm presentacion de programa "ciudad verde"</t>
  </si>
  <si>
    <t>*Labores adminstrativas
*Atencion a ciudadanos
*Seguimiento de procedimientos administrativos</t>
  </si>
  <si>
    <t>Reunion de gabinete sala Redi
*Labores adminstrativas
*Atencion a ciudadanos
*Seguimiento de procedimientos administrativos</t>
  </si>
  <si>
    <t>Reunion con presidenta, mesa de trabajo
*Labores adminstrativas
*Atencion a ciudadanos
*Seguimiento de procedimientos administrativos</t>
  </si>
  <si>
    <t>Reunion de Gabinete estacion del tren
*Labores adminstrativas
*Atencion a ciudadanos
*Seguimiento de procedimientos administrativos</t>
  </si>
  <si>
    <t>Reunion de gabinete 
*Labores adminstrativas
*Atencion a ciudadanos
*Seguimiento de procedimientos administrativos</t>
  </si>
  <si>
    <t>Apertura de sobres licitacion CC/007/2025
*Labores adminstrativas
*Atencion a ciudadanos
*Seguimiento de procedimientos administrativos</t>
  </si>
  <si>
    <t>Reunion firma de convenios con diversas instituciones educativas
*Labores adminstrativas
*Atencion a ciudadanos
*Seguimiento de procedimientos administrativos</t>
  </si>
  <si>
    <t xml:space="preserve">6:00 pmReunion con asociacion vecinal arboledas
*Labores adminstrativas
*Atencion a ciudadanos
*Seguimiento de procedimientos administrativos </t>
  </si>
  <si>
    <t>Honores
*Labores adminstrativas
*Atencion a ciudadanos
*Seguimiento de procedimientos administrativos</t>
  </si>
  <si>
    <t>Instalacion del Patronato del Centro Historico y Movilidad urbana 
*Labores adminstrativas
*Atencion a ciudadanos
*Seguimiento de procedimientos administrativos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</si>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</sst>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1"/>
      <color theme="0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9" tint="-0.499984740745262"/>
      <name val="Arial"/>
      <family val="2"/>
    </font>
    <font>
      <b/>
      <sz val="2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3" xfId="0" applyBorder="1"/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4" fillId="0" borderId="4" xfId="0" applyFont="1" applyBorder="1"/>
    <xf numFmtId="0" fontId="5" fillId="2" borderId="4" xfId="0" applyFont="1" applyFill="1" applyBorder="1"/>
    <xf numFmtId="0" fontId="4" fillId="4" borderId="4" xfId="0" applyFont="1" applyFill="1" applyBorder="1"/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8" fillId="0" borderId="4" xfId="0" applyFont="1" applyBorder="1"/>
    <xf numFmtId="0" fontId="8" fillId="0" borderId="5" xfId="0" applyFont="1" applyBorder="1" applyAlignment="1">
      <alignment vertical="top" wrapText="1"/>
    </xf>
    <xf numFmtId="0" fontId="8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4" borderId="4" xfId="0" applyFont="1" applyFill="1" applyBorder="1"/>
    <xf numFmtId="0" fontId="8" fillId="4" borderId="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tabSelected="1" topLeftCell="B1" zoomScaleNormal="100" workbookViewId="0">
      <selection activeCell="G8" sqref="G8"/>
    </sheetView>
  </sheetViews>
  <sheetFormatPr baseColWidth="10" defaultRowHeight="12.75" x14ac:dyDescent="0.2"/>
  <cols>
    <col min="1" max="1" width="5.42578125" hidden="1" customWidth="1"/>
    <col min="3" max="3" width="29.140625" customWidth="1"/>
    <col min="4" max="4" width="29.42578125" customWidth="1"/>
    <col min="5" max="5" width="29.28515625" customWidth="1"/>
    <col min="6" max="6" width="29.7109375" customWidth="1"/>
    <col min="7" max="7" width="29.28515625" customWidth="1"/>
    <col min="8" max="9" width="14.7109375" customWidth="1"/>
    <col min="11" max="12" width="11.42578125" hidden="1" customWidth="1"/>
  </cols>
  <sheetData>
    <row r="1" spans="1:12" ht="29.25" customHeight="1" thickBot="1" x14ac:dyDescent="0.35">
      <c r="A1" s="1">
        <v>45658</v>
      </c>
      <c r="B1" s="1"/>
      <c r="D1" s="22" t="s">
        <v>33</v>
      </c>
      <c r="E1" s="22"/>
      <c r="F1" s="22"/>
      <c r="G1" s="22"/>
      <c r="K1">
        <v>1</v>
      </c>
      <c r="L1" t="s">
        <v>7</v>
      </c>
    </row>
    <row r="2" spans="1:12" ht="27" thickBot="1" x14ac:dyDescent="0.45">
      <c r="C2" s="21" t="str">
        <f>VLOOKUP(MONTH(A1),K1:L12,2)&amp;" "&amp;YEAR(A1)</f>
        <v>ENERO 2025</v>
      </c>
      <c r="D2" s="21"/>
      <c r="E2" s="21"/>
      <c r="F2" s="21"/>
      <c r="G2" s="21"/>
      <c r="H2" s="21"/>
      <c r="I2" s="21"/>
      <c r="K2">
        <v>2</v>
      </c>
      <c r="L2" t="s">
        <v>8</v>
      </c>
    </row>
    <row r="3" spans="1:12" ht="13.5" hidden="1" thickBot="1" x14ac:dyDescent="0.25">
      <c r="C3" s="5"/>
      <c r="D3" s="5"/>
      <c r="E3" s="5"/>
      <c r="F3" s="5"/>
      <c r="G3" s="5"/>
      <c r="H3" s="5"/>
      <c r="I3" s="5"/>
      <c r="K3">
        <v>3</v>
      </c>
      <c r="L3" t="s">
        <v>9</v>
      </c>
    </row>
    <row r="4" spans="1:12" ht="15" thickBot="1" x14ac:dyDescent="0.25"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K4">
        <v>4</v>
      </c>
      <c r="L4" t="s">
        <v>10</v>
      </c>
    </row>
    <row r="5" spans="1:12" ht="15" x14ac:dyDescent="0.25">
      <c r="C5" s="7" t="str">
        <f>IF(WEEKDAY($A$1)=2,1,"")</f>
        <v/>
      </c>
      <c r="D5" s="7" t="str">
        <f>IF(C5&lt;&gt;"",C5+1,IF(WEEKDAY($A$1)=3,1,""))</f>
        <v/>
      </c>
      <c r="E5" s="10">
        <f>IF(D5&lt;&gt;"",D5+1,IF(WEEKDAY($A$1)=4,1,""))</f>
        <v>1</v>
      </c>
      <c r="F5" s="8">
        <f>IF(E5&lt;&gt;"",E5+1,IF(WEEKDAY($A$1)=5,1,""))</f>
        <v>2</v>
      </c>
      <c r="G5" s="8">
        <f>IF(F5&lt;&gt;"",F5+1,IF(WEEKDAY($A$1)=6,1,""))</f>
        <v>3</v>
      </c>
      <c r="H5" s="9">
        <f>IF(G5&lt;&gt;"",G5+1,IF(WEEKDAY($A$1)=7,1,""))</f>
        <v>4</v>
      </c>
      <c r="I5" s="9">
        <f>IF(H5&lt;&gt;"",H5+1,IF(WEEKDAY($A$1)=1,1,""))</f>
        <v>5</v>
      </c>
      <c r="K5">
        <v>5</v>
      </c>
      <c r="L5" t="s">
        <v>11</v>
      </c>
    </row>
    <row r="6" spans="1:12" ht="123" customHeight="1" thickBot="1" x14ac:dyDescent="0.25">
      <c r="C6" s="16"/>
      <c r="D6" s="16"/>
      <c r="E6" s="17" t="s">
        <v>19</v>
      </c>
      <c r="F6" s="18" t="s">
        <v>23</v>
      </c>
      <c r="G6" s="15" t="s">
        <v>23</v>
      </c>
      <c r="H6" s="11"/>
      <c r="I6" s="11"/>
      <c r="K6">
        <v>6</v>
      </c>
      <c r="L6" t="s">
        <v>12</v>
      </c>
    </row>
    <row r="7" spans="1:12" ht="15" x14ac:dyDescent="0.25">
      <c r="C7" s="19">
        <f>DAY(I5+$A$1)</f>
        <v>6</v>
      </c>
      <c r="D7" s="14">
        <f>DAY(C7+1)</f>
        <v>7</v>
      </c>
      <c r="E7" s="14">
        <f t="shared" ref="E7:I11" si="0">DAY(D7+1)</f>
        <v>8</v>
      </c>
      <c r="F7" s="14">
        <f t="shared" si="0"/>
        <v>9</v>
      </c>
      <c r="G7" s="14">
        <f t="shared" si="0"/>
        <v>10</v>
      </c>
      <c r="H7" s="9">
        <f t="shared" si="0"/>
        <v>11</v>
      </c>
      <c r="I7" s="9">
        <f t="shared" si="0"/>
        <v>12</v>
      </c>
      <c r="K7">
        <v>7</v>
      </c>
      <c r="L7" t="s">
        <v>13</v>
      </c>
    </row>
    <row r="8" spans="1:12" ht="123" customHeight="1" thickBot="1" x14ac:dyDescent="0.25">
      <c r="C8" s="20" t="s">
        <v>21</v>
      </c>
      <c r="D8" s="15" t="s">
        <v>23</v>
      </c>
      <c r="E8" s="15" t="s">
        <v>20</v>
      </c>
      <c r="F8" s="15" t="s">
        <v>24</v>
      </c>
      <c r="G8" s="15" t="s">
        <v>25</v>
      </c>
      <c r="H8" s="12"/>
      <c r="I8" s="12"/>
      <c r="K8">
        <v>8</v>
      </c>
      <c r="L8" t="s">
        <v>14</v>
      </c>
    </row>
    <row r="9" spans="1:12" ht="15" x14ac:dyDescent="0.25">
      <c r="C9" s="14">
        <f>DAY(I7+$A$1)</f>
        <v>13</v>
      </c>
      <c r="D9" s="14">
        <f>DAY(C9+1)</f>
        <v>14</v>
      </c>
      <c r="E9" s="14">
        <f t="shared" si="0"/>
        <v>15</v>
      </c>
      <c r="F9" s="14">
        <f t="shared" si="0"/>
        <v>16</v>
      </c>
      <c r="G9" s="14">
        <f t="shared" si="0"/>
        <v>17</v>
      </c>
      <c r="H9" s="9">
        <f t="shared" si="0"/>
        <v>18</v>
      </c>
      <c r="I9" s="9">
        <f t="shared" si="0"/>
        <v>19</v>
      </c>
      <c r="K9">
        <v>9</v>
      </c>
      <c r="L9" t="s">
        <v>15</v>
      </c>
    </row>
    <row r="10" spans="1:12" ht="123" customHeight="1" thickBot="1" x14ac:dyDescent="0.25">
      <c r="C10" s="15" t="s">
        <v>26</v>
      </c>
      <c r="D10" s="15" t="s">
        <v>27</v>
      </c>
      <c r="E10" s="15" t="s">
        <v>23</v>
      </c>
      <c r="F10" s="15" t="s">
        <v>28</v>
      </c>
      <c r="G10" s="15" t="s">
        <v>29</v>
      </c>
      <c r="H10" s="13"/>
      <c r="I10" s="13"/>
      <c r="K10">
        <v>10</v>
      </c>
      <c r="L10" t="s">
        <v>16</v>
      </c>
    </row>
    <row r="11" spans="1:12" ht="15" x14ac:dyDescent="0.25">
      <c r="C11" s="14">
        <f>DAY(I9+$A$1)</f>
        <v>20</v>
      </c>
      <c r="D11" s="14">
        <f>DAY(C11+1)</f>
        <v>21</v>
      </c>
      <c r="E11" s="14">
        <f t="shared" si="0"/>
        <v>22</v>
      </c>
      <c r="F11" s="14">
        <f t="shared" si="0"/>
        <v>23</v>
      </c>
      <c r="G11" s="14">
        <f t="shared" si="0"/>
        <v>24</v>
      </c>
      <c r="H11" s="9">
        <f t="shared" si="0"/>
        <v>25</v>
      </c>
      <c r="I11" s="9">
        <f t="shared" si="0"/>
        <v>26</v>
      </c>
      <c r="K11">
        <v>11</v>
      </c>
      <c r="L11" t="s">
        <v>17</v>
      </c>
    </row>
    <row r="12" spans="1:12" ht="123" customHeight="1" thickBot="1" x14ac:dyDescent="0.25">
      <c r="C12" s="15" t="s">
        <v>31</v>
      </c>
      <c r="D12" s="15" t="s">
        <v>27</v>
      </c>
      <c r="E12" s="15" t="s">
        <v>23</v>
      </c>
      <c r="F12" s="15" t="s">
        <v>32</v>
      </c>
      <c r="G12" s="15" t="s">
        <v>23</v>
      </c>
      <c r="H12" s="13"/>
      <c r="I12" s="13"/>
      <c r="K12">
        <v>12</v>
      </c>
      <c r="L12" t="s">
        <v>18</v>
      </c>
    </row>
    <row r="13" spans="1:12" ht="15" x14ac:dyDescent="0.25">
      <c r="C13" s="14">
        <f>IF(I11="","",IF(DAY(I11+$A$1)&lt;I11,"",DAY(I11+$A$1)))</f>
        <v>27</v>
      </c>
      <c r="D13" s="14">
        <f>IF(C13="","",IF(DAY(C13+$A$1)&lt;C13,"",DAY(C13+$A$1)))</f>
        <v>28</v>
      </c>
      <c r="E13" s="14">
        <f t="shared" ref="E13:I15" si="1">IF(D13="","",IF(DAY(D13+$A$1)&lt;D13,"",DAY(D13+$A$1)))</f>
        <v>29</v>
      </c>
      <c r="F13" s="14">
        <f t="shared" si="1"/>
        <v>30</v>
      </c>
      <c r="G13" s="14">
        <f t="shared" si="1"/>
        <v>31</v>
      </c>
      <c r="H13" s="9" t="str">
        <f t="shared" si="1"/>
        <v/>
      </c>
      <c r="I13" s="9" t="str">
        <f t="shared" si="1"/>
        <v/>
      </c>
    </row>
    <row r="14" spans="1:12" ht="123" customHeight="1" thickBot="1" x14ac:dyDescent="0.25">
      <c r="C14" s="15" t="s">
        <v>30</v>
      </c>
      <c r="D14" s="15" t="s">
        <v>22</v>
      </c>
      <c r="E14" s="15" t="s">
        <v>23</v>
      </c>
      <c r="F14" s="15" t="s">
        <v>23</v>
      </c>
      <c r="G14" s="15" t="s">
        <v>23</v>
      </c>
      <c r="H14" s="13"/>
      <c r="I14" s="13"/>
    </row>
    <row r="15" spans="1:12" hidden="1" x14ac:dyDescent="0.2">
      <c r="C15" s="4" t="str">
        <f>IF(I13="","",IF(DAY(I13+$A$1)&lt;I13,"",DAY(I13+$A$1)))</f>
        <v/>
      </c>
      <c r="D15" s="4" t="str">
        <f>IF(C15="","",IF(DAY(C15+$A$1)&lt;C15,"",DAY(C15+$A$1)))</f>
        <v/>
      </c>
      <c r="E15" s="4" t="str">
        <f t="shared" si="1"/>
        <v/>
      </c>
      <c r="F15" s="4" t="str">
        <f t="shared" si="1"/>
        <v/>
      </c>
      <c r="G15" s="4" t="str">
        <f t="shared" si="1"/>
        <v/>
      </c>
      <c r="H15" s="4" t="str">
        <f t="shared" si="1"/>
        <v/>
      </c>
      <c r="I15" s="4" t="str">
        <f t="shared" si="1"/>
        <v/>
      </c>
    </row>
    <row r="16" spans="1:12" ht="30" hidden="1" customHeight="1" thickBot="1" x14ac:dyDescent="0.25">
      <c r="C16" s="2"/>
      <c r="D16" s="2"/>
      <c r="E16" s="2"/>
      <c r="F16" s="2"/>
      <c r="G16" s="2"/>
      <c r="H16" s="2"/>
      <c r="I16" s="2"/>
    </row>
    <row r="19" spans="15:15" x14ac:dyDescent="0.2">
      <c r="O19" s="3"/>
    </row>
  </sheetData>
  <mergeCells count="2">
    <mergeCell ref="C2:I2"/>
    <mergeCell ref="D1:G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</vt:lpstr>
      <vt:lpstr>Ene!Área_de_impresión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Admon15-18</cp:lastModifiedBy>
  <cp:lastPrinted>2025-02-04T17:18:22Z</cp:lastPrinted>
  <dcterms:created xsi:type="dcterms:W3CDTF">2000-12-04T17:27:09Z</dcterms:created>
  <dcterms:modified xsi:type="dcterms:W3CDTF">2025-02-19T17:45:17Z</dcterms:modified>
</cp:coreProperties>
</file>